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  <sheet name="Лист2" sheetId="2" r:id="rId2"/>
    <sheet name="Лист5" sheetId="3" r:id="rId3"/>
    <sheet name="Лист8" sheetId="4" r:id="rId4"/>
    <sheet name="Лист6" sheetId="5" r:id="rId5"/>
  </sheets>
  <definedNames>
    <definedName name="_xlnm.Print_Area" localSheetId="2">'Лист5'!$A$1:$AI$85</definedName>
  </definedNames>
  <calcPr fullCalcOnLoad="1"/>
</workbook>
</file>

<file path=xl/sharedStrings.xml><?xml version="1.0" encoding="utf-8"?>
<sst xmlns="http://schemas.openxmlformats.org/spreadsheetml/2006/main" count="477" uniqueCount="142">
  <si>
    <t>"УТВЕРЖДАЮ"</t>
  </si>
  <si>
    <t>Директор</t>
  </si>
  <si>
    <t xml:space="preserve">Учебно-методического </t>
  </si>
  <si>
    <t>центра</t>
  </si>
  <si>
    <t>__________/Н.Ф.Лазарева/</t>
  </si>
  <si>
    <t>Наименование циклов,курсов, предметов.</t>
  </si>
  <si>
    <t>Экз.курс</t>
  </si>
  <si>
    <t>Всего</t>
  </si>
  <si>
    <t>Теория</t>
  </si>
  <si>
    <t>ЛПЗ</t>
  </si>
  <si>
    <t>Количество часов</t>
  </si>
  <si>
    <t>1 курс</t>
  </si>
  <si>
    <t>1 полугодие</t>
  </si>
  <si>
    <t>1 полугод.</t>
  </si>
  <si>
    <t>2 курс</t>
  </si>
  <si>
    <t>2 полугодие</t>
  </si>
  <si>
    <t>количество недель</t>
  </si>
  <si>
    <t xml:space="preserve">     количество  недель</t>
  </si>
  <si>
    <t>2  курс</t>
  </si>
  <si>
    <t>1  курс</t>
  </si>
  <si>
    <t xml:space="preserve"> А.ОБЯЗАТЕЛЬНОЕ ОБУЧЕНИЕ</t>
  </si>
  <si>
    <t>1.ОБЩЕОБРАЗОВАТЕЛЬНАЯ ПОДГОТОВКА</t>
  </si>
  <si>
    <t>1.1.Гуманитарный цикл</t>
  </si>
  <si>
    <t>Физкультура</t>
  </si>
  <si>
    <t>ОБЖ</t>
  </si>
  <si>
    <t>История России XX века</t>
  </si>
  <si>
    <t>Основы правоведения</t>
  </si>
  <si>
    <t>2.ПРОФЕССИОНАЛЬНАЯ ПОДГОТОВКА</t>
  </si>
  <si>
    <t>2.1.Общепрофессиональный цикл</t>
  </si>
  <si>
    <t>Черчение</t>
  </si>
  <si>
    <t>Основы рыночной экономики</t>
  </si>
  <si>
    <t>2.2.Профессиональный цикл</t>
  </si>
  <si>
    <t>Материаловедение</t>
  </si>
  <si>
    <t>Технология отделочных работ</t>
  </si>
  <si>
    <t>2.3.Производственное обучение</t>
  </si>
  <si>
    <t>Производственная практика</t>
  </si>
  <si>
    <t>КОНСУЛЬТАЦИИ</t>
  </si>
  <si>
    <t>ЭКЗАМЕНЫ</t>
  </si>
  <si>
    <t>Всего часов</t>
  </si>
  <si>
    <t>Б.ФАКУЛЬТАТИВЫ</t>
  </si>
  <si>
    <t>Психология</t>
  </si>
  <si>
    <t>Охрана труда</t>
  </si>
  <si>
    <t>Начальник Томского</t>
  </si>
  <si>
    <t>областного управления начального</t>
  </si>
  <si>
    <t>профессионального образования</t>
  </si>
  <si>
    <t>________________/В.А.Шендель/</t>
  </si>
  <si>
    <t>РАБОЧИЙ УЧЕБНЫЙ ПЛАН</t>
  </si>
  <si>
    <t>Срок обучения 2 года</t>
  </si>
  <si>
    <t>Продолжительность учебного года</t>
  </si>
  <si>
    <t xml:space="preserve"> 1 полугодие</t>
  </si>
  <si>
    <t xml:space="preserve"> зимние каникулы</t>
  </si>
  <si>
    <t xml:space="preserve"> 2 полугодие</t>
  </si>
  <si>
    <t xml:space="preserve"> экзамены</t>
  </si>
  <si>
    <t xml:space="preserve"> праздничные дни</t>
  </si>
  <si>
    <t xml:space="preserve"> летние каникулы</t>
  </si>
  <si>
    <t>(недель)</t>
  </si>
  <si>
    <t xml:space="preserve">    2 курс</t>
  </si>
  <si>
    <t>Поэтапная аттестация: 1 год 1мес.-маляр строительный, штукатур 3-4 разряда;</t>
  </si>
  <si>
    <t xml:space="preserve"> </t>
  </si>
  <si>
    <t>экзамены</t>
  </si>
  <si>
    <t>Квалификационный</t>
  </si>
  <si>
    <t>Директор:</t>
  </si>
  <si>
    <t>Зам. директора по УПР:</t>
  </si>
  <si>
    <t>"___"___________2005г.</t>
  </si>
  <si>
    <t>Для подготовки в Бакчарском ПУ-35 квалифицированных рабочих</t>
  </si>
  <si>
    <t>без получения среднего (полного) общего образования на базе основного общего</t>
  </si>
  <si>
    <t>по профессии: Мастер отделочных строительных работ</t>
  </si>
  <si>
    <t>облицовщик синтетическими материалами 3-4 разряда.</t>
  </si>
  <si>
    <t xml:space="preserve">Квалификация-маляр строительный, штукатур, облицощик-плиточник, </t>
  </si>
  <si>
    <t xml:space="preserve"> 2 год-облицовщик-плиточник,облицовщик синтетическими материалами 3-4 разряда.</t>
  </si>
  <si>
    <t>"___"___________2006г.</t>
  </si>
  <si>
    <t>Строительное черчение</t>
  </si>
  <si>
    <t>2.1. Общетехнический цикл</t>
  </si>
  <si>
    <t>2.2.Общепрофессиональный цикл</t>
  </si>
  <si>
    <t>Электротехника</t>
  </si>
  <si>
    <t>Автоматизация производства</t>
  </si>
  <si>
    <t>2.1.Общетехнический цикл</t>
  </si>
  <si>
    <t>ВСЕГО:</t>
  </si>
  <si>
    <t>по профессии НПО: Мастер отделочных строительных работ</t>
  </si>
  <si>
    <t>Учебная неделя - 6 дней</t>
  </si>
  <si>
    <t>Профессии по ОК:</t>
  </si>
  <si>
    <t>2. Штукатур</t>
  </si>
  <si>
    <t>3. Облицовщик-плиточник</t>
  </si>
  <si>
    <t>4. Облицовщик синтетическими материалами</t>
  </si>
  <si>
    <t>Поэтапная аттестация:</t>
  </si>
  <si>
    <t xml:space="preserve">2 год - облицовщик-плиточник, облицовщик синтетическими </t>
  </si>
  <si>
    <t>Председатель МО</t>
  </si>
  <si>
    <t>/А.А. Гедгаудас/</t>
  </si>
  <si>
    <t>/А.Л. Раззомазов/</t>
  </si>
  <si>
    <t>/А.П. Трубицын/</t>
  </si>
  <si>
    <t>1. Маляр (строительный)</t>
  </si>
  <si>
    <t>1 год- маляр (строительный), штукатур - 3-4 разряда</t>
  </si>
  <si>
    <t xml:space="preserve">  материалами - 3-4 разряда</t>
  </si>
  <si>
    <t>Экз.</t>
  </si>
  <si>
    <t>курс</t>
  </si>
  <si>
    <t>График учебного процесса</t>
  </si>
  <si>
    <t>1 полугод</t>
  </si>
  <si>
    <t>/Н.А.Худякова/</t>
  </si>
  <si>
    <t>1 п</t>
  </si>
  <si>
    <t>2п</t>
  </si>
  <si>
    <t>______________________________________ Т.П. Горкун</t>
  </si>
  <si>
    <t>Развитие речи</t>
  </si>
  <si>
    <t>Основы краеведения</t>
  </si>
  <si>
    <t>Культура общения</t>
  </si>
  <si>
    <t>ВСЕГО</t>
  </si>
  <si>
    <t>из выпускников коррекционных школ 8 вида</t>
  </si>
  <si>
    <t>"СОГЛАСОВАНО"</t>
  </si>
  <si>
    <t>__________ В.А. Шендель</t>
  </si>
  <si>
    <t>2 год - облицовщик-плиточник 2-3 разряда - 2 этап образования</t>
  </si>
  <si>
    <t>Квалификация: штукатур 2-3 разряда, облицовщик-плиточник 2-3 разряда</t>
  </si>
  <si>
    <t>"_____"__________2011г.</t>
  </si>
  <si>
    <t>"___"___________2011г.</t>
  </si>
  <si>
    <t>Т.П.Горкун</t>
  </si>
  <si>
    <t>РМО</t>
  </si>
  <si>
    <t xml:space="preserve"> по профессии ОК (15220): Маляр (строительный), Штукатур, Облицовщик-плиточник</t>
  </si>
  <si>
    <t>1 год - Маляр (строительный) - 2-3 разряд;штукатур 2-3 разряда - 1 этап образования</t>
  </si>
  <si>
    <t>маляр (строительный) - 2-3 разряд</t>
  </si>
  <si>
    <t>История</t>
  </si>
  <si>
    <t>Физическая культура</t>
  </si>
  <si>
    <t>1.2.Естественнонаучный цикл (профилированный)</t>
  </si>
  <si>
    <t>экология</t>
  </si>
  <si>
    <t>черчение</t>
  </si>
  <si>
    <t>ый (отраслевой) цикл</t>
  </si>
  <si>
    <t>Экономики отрасли и предприятия</t>
  </si>
  <si>
    <t>оборудование</t>
  </si>
  <si>
    <t>основы профессионального поведения</t>
  </si>
  <si>
    <t>Производственное обучение</t>
  </si>
  <si>
    <t>Регион. Комп.</t>
  </si>
  <si>
    <t>регион. Комп.</t>
  </si>
  <si>
    <t>ый)    регион.комп.</t>
  </si>
  <si>
    <t>итого часов</t>
  </si>
  <si>
    <t>итого часов:</t>
  </si>
  <si>
    <t>"Сграфито"</t>
  </si>
  <si>
    <t>Для подготовки в ОГБПОУ  "БУЦПК" квалифицированных рабочих</t>
  </si>
  <si>
    <t>2014год</t>
  </si>
  <si>
    <t>И.И. Аникина</t>
  </si>
  <si>
    <t>__________</t>
  </si>
  <si>
    <t>ОГБПОУ  "БУЦПК"</t>
  </si>
  <si>
    <t>ПМ.Технология отделочных работ</t>
  </si>
  <si>
    <t xml:space="preserve"> квалификационные</t>
  </si>
  <si>
    <t>основы предпринимательства</t>
  </si>
  <si>
    <t>Срок обучения 22 месяца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</si>
</sst>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 Cyr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2"/>
    </font>
    <font>
      <sz val="8"/>
      <color theme="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1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9" fillId="34" borderId="24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5" borderId="24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6" borderId="24" xfId="0" applyFont="1" applyFill="1" applyBorder="1" applyAlignment="1">
      <alignment/>
    </xf>
    <xf numFmtId="0" fontId="8" fillId="36" borderId="0" xfId="0" applyFont="1" applyFill="1" applyAlignment="1">
      <alignment/>
    </xf>
    <xf numFmtId="0" fontId="46" fillId="35" borderId="24" xfId="0" applyFont="1" applyFill="1" applyBorder="1" applyAlignment="1">
      <alignment/>
    </xf>
    <xf numFmtId="0" fontId="47" fillId="35" borderId="24" xfId="0" applyFont="1" applyFill="1" applyBorder="1" applyAlignment="1">
      <alignment/>
    </xf>
    <xf numFmtId="0" fontId="47" fillId="33" borderId="24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110" zoomScaleSheetLayoutView="110" zoomScalePageLayoutView="0" workbookViewId="0" topLeftCell="A1">
      <selection activeCell="E7" sqref="E7"/>
    </sheetView>
  </sheetViews>
  <sheetFormatPr defaultColWidth="9.00390625" defaultRowHeight="12.75"/>
  <cols>
    <col min="1" max="2" width="9.125" style="30" customWidth="1"/>
    <col min="3" max="3" width="15.125" style="30" customWidth="1"/>
    <col min="4" max="4" width="13.375" style="30" customWidth="1"/>
    <col min="5" max="5" width="8.375" style="30" customWidth="1"/>
    <col min="6" max="6" width="6.25390625" style="30" customWidth="1"/>
    <col min="7" max="7" width="7.00390625" style="30" customWidth="1"/>
    <col min="8" max="8" width="6.25390625" style="30" customWidth="1"/>
    <col min="9" max="11" width="6.375" style="30" customWidth="1"/>
    <col min="12" max="12" width="5.125" style="30" customWidth="1"/>
    <col min="13" max="16" width="4.875" style="30" customWidth="1"/>
    <col min="17" max="17" width="5.875" style="30" customWidth="1"/>
    <col min="18" max="18" width="6.00390625" style="30" customWidth="1"/>
    <col min="19" max="19" width="5.375" style="30" customWidth="1"/>
    <col min="20" max="20" width="6.125" style="30" customWidth="1"/>
    <col min="21" max="21" width="5.125" style="30" customWidth="1"/>
    <col min="22" max="22" width="5.625" style="30" customWidth="1"/>
    <col min="23" max="23" width="6.25390625" style="30" customWidth="1"/>
    <col min="24" max="24" width="5.875" style="30" customWidth="1"/>
    <col min="25" max="16384" width="9.125" style="30" customWidth="1"/>
  </cols>
  <sheetData>
    <row r="1" ht="11.25">
      <c r="A1" s="29" t="s">
        <v>106</v>
      </c>
    </row>
    <row r="2" spans="1:21" ht="11.25">
      <c r="A2" s="29" t="s">
        <v>113</v>
      </c>
      <c r="D2" s="83" t="s">
        <v>46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73"/>
      <c r="U2" s="30" t="s">
        <v>0</v>
      </c>
    </row>
    <row r="3" spans="1:17" ht="11.25">
      <c r="A3" s="29"/>
      <c r="D3" s="83" t="s">
        <v>133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73"/>
    </row>
    <row r="4" spans="1:21" ht="11.25">
      <c r="A4" s="29"/>
      <c r="D4" s="83" t="s">
        <v>105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73"/>
      <c r="U4" s="29" t="s">
        <v>1</v>
      </c>
    </row>
    <row r="5" spans="1:21" ht="11.25">
      <c r="A5" s="29" t="s">
        <v>136</v>
      </c>
      <c r="B5" s="30" t="s">
        <v>135</v>
      </c>
      <c r="D5" s="83" t="s">
        <v>114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73"/>
      <c r="U5" s="29" t="s">
        <v>137</v>
      </c>
    </row>
    <row r="6" spans="1:22" ht="11.25">
      <c r="A6" s="29" t="s">
        <v>111</v>
      </c>
      <c r="B6" s="30" t="s">
        <v>134</v>
      </c>
      <c r="U6" s="30" t="s">
        <v>107</v>
      </c>
      <c r="V6" s="30" t="s">
        <v>112</v>
      </c>
    </row>
    <row r="7" spans="4:23" ht="11.25">
      <c r="D7" s="29" t="s">
        <v>141</v>
      </c>
      <c r="G7" s="30" t="s">
        <v>84</v>
      </c>
      <c r="J7" s="30" t="s">
        <v>115</v>
      </c>
      <c r="U7" s="30" t="s">
        <v>110</v>
      </c>
      <c r="W7" s="30" t="s">
        <v>134</v>
      </c>
    </row>
    <row r="8" spans="4:10" ht="11.25">
      <c r="D8" s="29" t="s">
        <v>79</v>
      </c>
      <c r="J8" s="30" t="s">
        <v>108</v>
      </c>
    </row>
    <row r="9" spans="8:17" ht="11.25">
      <c r="H9" s="84"/>
      <c r="I9" s="84"/>
      <c r="J9" s="84"/>
      <c r="K9" s="84"/>
      <c r="L9" s="84"/>
      <c r="M9" s="84"/>
      <c r="N9" s="84"/>
      <c r="O9" s="84"/>
      <c r="P9" s="84"/>
      <c r="Q9" s="74"/>
    </row>
    <row r="10" spans="5:8" ht="11.25">
      <c r="E10" s="30" t="s">
        <v>11</v>
      </c>
      <c r="F10" s="30" t="s">
        <v>14</v>
      </c>
      <c r="G10" s="29" t="s">
        <v>109</v>
      </c>
      <c r="H10" s="29"/>
    </row>
    <row r="11" spans="1:9" ht="11.25">
      <c r="A11" s="29" t="s">
        <v>48</v>
      </c>
      <c r="B11" s="29"/>
      <c r="C11" s="29"/>
      <c r="D11" s="29" t="s">
        <v>55</v>
      </c>
      <c r="E11" s="29">
        <v>52</v>
      </c>
      <c r="F11" s="29">
        <v>43</v>
      </c>
      <c r="I11" s="30" t="s">
        <v>116</v>
      </c>
    </row>
    <row r="12" spans="2:12" ht="11.25">
      <c r="B12" s="29" t="s">
        <v>49</v>
      </c>
      <c r="C12" s="29"/>
      <c r="E12" s="29">
        <v>17</v>
      </c>
      <c r="F12" s="29">
        <v>17</v>
      </c>
      <c r="H12" s="83" t="s">
        <v>59</v>
      </c>
      <c r="I12" s="83"/>
      <c r="J12" s="83"/>
      <c r="K12" s="83"/>
      <c r="L12" s="83"/>
    </row>
    <row r="13" spans="2:12" ht="11.25">
      <c r="B13" s="30" t="s">
        <v>50</v>
      </c>
      <c r="E13" s="30">
        <v>2</v>
      </c>
      <c r="F13" s="30">
        <v>2</v>
      </c>
      <c r="H13" s="29" t="s">
        <v>11</v>
      </c>
      <c r="L13" s="75" t="s">
        <v>14</v>
      </c>
    </row>
    <row r="14" spans="2:6" ht="11.25">
      <c r="B14" s="29" t="s">
        <v>51</v>
      </c>
      <c r="C14" s="29"/>
      <c r="E14" s="29">
        <v>22</v>
      </c>
      <c r="F14" s="29">
        <v>22</v>
      </c>
    </row>
    <row r="15" spans="2:12" ht="11.25">
      <c r="B15" s="30" t="s">
        <v>52</v>
      </c>
      <c r="E15" s="29">
        <v>1</v>
      </c>
      <c r="F15" s="30">
        <v>1</v>
      </c>
      <c r="H15" s="30" t="s">
        <v>60</v>
      </c>
      <c r="L15" s="30" t="s">
        <v>60</v>
      </c>
    </row>
    <row r="16" spans="2:6" ht="11.25">
      <c r="B16" s="30" t="s">
        <v>53</v>
      </c>
      <c r="E16" s="30">
        <v>1</v>
      </c>
      <c r="F16" s="30">
        <v>1</v>
      </c>
    </row>
    <row r="17" spans="2:5" ht="11.25">
      <c r="B17" s="30" t="s">
        <v>54</v>
      </c>
      <c r="E17" s="30">
        <v>9</v>
      </c>
    </row>
    <row r="18" spans="1:24" ht="11.25">
      <c r="A18" s="31"/>
      <c r="B18" s="32"/>
      <c r="C18" s="32"/>
      <c r="D18" s="33"/>
      <c r="E18" s="34"/>
      <c r="F18" s="35" t="s">
        <v>10</v>
      </c>
      <c r="G18" s="36"/>
      <c r="H18" s="37"/>
      <c r="I18" s="88" t="s">
        <v>11</v>
      </c>
      <c r="J18" s="38"/>
      <c r="K18" s="39"/>
      <c r="L18" s="81" t="s">
        <v>19</v>
      </c>
      <c r="M18" s="81"/>
      <c r="N18" s="81"/>
      <c r="O18" s="81"/>
      <c r="P18" s="82"/>
      <c r="Q18" s="71"/>
      <c r="R18" s="38"/>
      <c r="S18" s="39"/>
      <c r="T18" s="81" t="s">
        <v>18</v>
      </c>
      <c r="U18" s="81"/>
      <c r="V18" s="81"/>
      <c r="W18" s="81"/>
      <c r="X18" s="82"/>
    </row>
    <row r="19" spans="1:24" ht="11.25">
      <c r="A19" s="40" t="s">
        <v>5</v>
      </c>
      <c r="B19" s="41"/>
      <c r="C19" s="41"/>
      <c r="D19" s="42"/>
      <c r="E19" s="43" t="s">
        <v>6</v>
      </c>
      <c r="F19" s="34"/>
      <c r="G19" s="34"/>
      <c r="H19" s="34"/>
      <c r="I19" s="89"/>
      <c r="J19" s="44"/>
      <c r="K19" s="45"/>
      <c r="L19" s="37" t="s">
        <v>98</v>
      </c>
      <c r="M19" s="85" t="s">
        <v>99</v>
      </c>
      <c r="N19" s="86"/>
      <c r="O19" s="86"/>
      <c r="P19" s="87"/>
      <c r="Q19" s="72"/>
      <c r="R19" s="44"/>
      <c r="S19" s="45"/>
      <c r="T19" s="37" t="s">
        <v>98</v>
      </c>
      <c r="U19" s="85" t="s">
        <v>99</v>
      </c>
      <c r="V19" s="86"/>
      <c r="W19" s="86"/>
      <c r="X19" s="87"/>
    </row>
    <row r="20" spans="1:24" ht="11.25">
      <c r="A20" s="40"/>
      <c r="B20" s="41"/>
      <c r="C20" s="41"/>
      <c r="D20" s="42"/>
      <c r="E20" s="43"/>
      <c r="F20" s="43"/>
      <c r="G20" s="43"/>
      <c r="H20" s="43"/>
      <c r="I20" s="90"/>
      <c r="J20" s="38"/>
      <c r="K20" s="39"/>
      <c r="L20" s="81" t="s">
        <v>16</v>
      </c>
      <c r="M20" s="81"/>
      <c r="N20" s="81"/>
      <c r="O20" s="81"/>
      <c r="P20" s="82"/>
      <c r="Q20" s="72"/>
      <c r="R20" s="38"/>
      <c r="S20" s="39"/>
      <c r="T20" s="81" t="s">
        <v>16</v>
      </c>
      <c r="U20" s="81"/>
      <c r="V20" s="81"/>
      <c r="W20" s="81"/>
      <c r="X20" s="82"/>
    </row>
    <row r="21" spans="1:24" ht="11.25">
      <c r="A21" s="46"/>
      <c r="B21" s="47"/>
      <c r="C21" s="47"/>
      <c r="D21" s="48"/>
      <c r="E21" s="49"/>
      <c r="F21" s="49" t="s">
        <v>7</v>
      </c>
      <c r="G21" s="49" t="s">
        <v>8</v>
      </c>
      <c r="H21" s="49" t="s">
        <v>9</v>
      </c>
      <c r="I21" s="91"/>
      <c r="J21" s="50">
        <v>2</v>
      </c>
      <c r="K21" s="50">
        <v>4</v>
      </c>
      <c r="L21" s="51">
        <v>11</v>
      </c>
      <c r="M21" s="51">
        <v>4</v>
      </c>
      <c r="N21" s="51">
        <v>11</v>
      </c>
      <c r="O21" s="51">
        <v>1</v>
      </c>
      <c r="P21" s="51">
        <v>7</v>
      </c>
      <c r="Q21" s="49" t="s">
        <v>14</v>
      </c>
      <c r="R21" s="50">
        <v>2</v>
      </c>
      <c r="S21" s="50">
        <v>4</v>
      </c>
      <c r="T21" s="51">
        <v>11</v>
      </c>
      <c r="U21" s="51">
        <v>4</v>
      </c>
      <c r="V21" s="51">
        <v>11</v>
      </c>
      <c r="W21" s="51">
        <v>1</v>
      </c>
      <c r="X21" s="51">
        <v>7</v>
      </c>
    </row>
    <row r="22" spans="1:24" ht="11.25">
      <c r="A22" s="52" t="s">
        <v>20</v>
      </c>
      <c r="B22" s="53"/>
      <c r="C22" s="53"/>
      <c r="D22" s="54"/>
      <c r="E22" s="55"/>
      <c r="F22" s="56"/>
      <c r="G22" s="55"/>
      <c r="H22" s="55"/>
      <c r="I22" s="57"/>
      <c r="J22" s="58"/>
      <c r="K22" s="58"/>
      <c r="L22" s="55"/>
      <c r="M22" s="55"/>
      <c r="N22" s="55"/>
      <c r="O22" s="55"/>
      <c r="P22" s="55"/>
      <c r="Q22" s="76"/>
      <c r="R22" s="58"/>
      <c r="S22" s="58"/>
      <c r="T22" s="55"/>
      <c r="U22" s="55"/>
      <c r="V22" s="55"/>
      <c r="W22" s="55"/>
      <c r="X22" s="55"/>
    </row>
    <row r="23" spans="1:24" ht="11.25">
      <c r="A23" s="52" t="s">
        <v>21</v>
      </c>
      <c r="B23" s="53"/>
      <c r="C23" s="53"/>
      <c r="D23" s="54"/>
      <c r="E23" s="55"/>
      <c r="F23" s="56">
        <v>493</v>
      </c>
      <c r="G23" s="55"/>
      <c r="H23" s="55"/>
      <c r="I23" s="57"/>
      <c r="J23" s="58"/>
      <c r="K23" s="58"/>
      <c r="L23" s="55"/>
      <c r="M23" s="55"/>
      <c r="N23" s="55"/>
      <c r="O23" s="55"/>
      <c r="P23" s="55"/>
      <c r="Q23" s="76"/>
      <c r="R23" s="58"/>
      <c r="S23" s="58"/>
      <c r="T23" s="55"/>
      <c r="U23" s="55"/>
      <c r="V23" s="55"/>
      <c r="W23" s="55"/>
      <c r="X23" s="55"/>
    </row>
    <row r="24" spans="1:24" ht="11.25">
      <c r="A24" s="60" t="s">
        <v>22</v>
      </c>
      <c r="B24" s="61"/>
      <c r="C24" s="61"/>
      <c r="D24" s="62"/>
      <c r="E24" s="57"/>
      <c r="F24" s="56">
        <v>385</v>
      </c>
      <c r="G24" s="63"/>
      <c r="H24" s="63"/>
      <c r="I24" s="64"/>
      <c r="J24" s="64"/>
      <c r="K24" s="64"/>
      <c r="L24" s="63"/>
      <c r="M24" s="57"/>
      <c r="N24" s="57"/>
      <c r="O24" s="57"/>
      <c r="P24" s="57"/>
      <c r="Q24" s="76"/>
      <c r="R24" s="78"/>
      <c r="S24" s="78"/>
      <c r="T24" s="79"/>
      <c r="U24" s="80"/>
      <c r="V24" s="80"/>
      <c r="W24" s="80"/>
      <c r="X24" s="80"/>
    </row>
    <row r="25" spans="1:24" ht="11.25">
      <c r="A25" s="30" t="s">
        <v>117</v>
      </c>
      <c r="B25" s="53"/>
      <c r="C25" s="53"/>
      <c r="D25" s="62"/>
      <c r="E25" s="55"/>
      <c r="F25" s="64">
        <v>72</v>
      </c>
      <c r="G25" s="55"/>
      <c r="H25" s="55"/>
      <c r="I25" s="64"/>
      <c r="J25" s="59"/>
      <c r="K25" s="59"/>
      <c r="L25" s="55"/>
      <c r="M25" s="55"/>
      <c r="N25" s="55"/>
      <c r="O25" s="55"/>
      <c r="P25" s="55"/>
      <c r="Q25" s="76">
        <v>72</v>
      </c>
      <c r="R25" s="59">
        <v>2</v>
      </c>
      <c r="S25" s="59">
        <v>2</v>
      </c>
      <c r="T25" s="55">
        <v>2</v>
      </c>
      <c r="U25" s="55">
        <v>4</v>
      </c>
      <c r="V25" s="55">
        <v>2</v>
      </c>
      <c r="W25" s="55"/>
      <c r="X25" s="55"/>
    </row>
    <row r="26" spans="1:24" ht="11.25">
      <c r="A26" s="52" t="s">
        <v>26</v>
      </c>
      <c r="B26" s="53"/>
      <c r="C26" s="53"/>
      <c r="D26" s="62"/>
      <c r="E26" s="55"/>
      <c r="F26" s="64">
        <v>53</v>
      </c>
      <c r="G26" s="55"/>
      <c r="H26" s="55"/>
      <c r="I26" s="64">
        <v>53</v>
      </c>
      <c r="J26" s="59"/>
      <c r="K26" s="59"/>
      <c r="L26" s="55">
        <v>2</v>
      </c>
      <c r="M26" s="55">
        <v>2</v>
      </c>
      <c r="N26" s="55">
        <v>2</v>
      </c>
      <c r="O26" s="55">
        <v>1</v>
      </c>
      <c r="P26" s="55"/>
      <c r="Q26" s="76"/>
      <c r="R26" s="59"/>
      <c r="S26" s="59"/>
      <c r="T26" s="55"/>
      <c r="U26" s="55"/>
      <c r="V26" s="55"/>
      <c r="W26" s="55"/>
      <c r="X26" s="55"/>
    </row>
    <row r="27" spans="1:24" ht="11.25">
      <c r="A27" s="52" t="s">
        <v>118</v>
      </c>
      <c r="B27" s="53"/>
      <c r="C27" s="53"/>
      <c r="D27" s="62"/>
      <c r="E27" s="55"/>
      <c r="F27" s="64">
        <v>130</v>
      </c>
      <c r="G27" s="55"/>
      <c r="H27" s="55"/>
      <c r="I27" s="64">
        <v>66</v>
      </c>
      <c r="J27" s="59">
        <v>2</v>
      </c>
      <c r="K27" s="59">
        <v>2</v>
      </c>
      <c r="L27" s="55">
        <v>2</v>
      </c>
      <c r="M27" s="55">
        <v>2</v>
      </c>
      <c r="N27" s="55">
        <v>2</v>
      </c>
      <c r="O27" s="55">
        <v>2</v>
      </c>
      <c r="P27" s="55"/>
      <c r="Q27" s="76">
        <v>64</v>
      </c>
      <c r="R27" s="59">
        <v>2</v>
      </c>
      <c r="S27" s="59">
        <v>2</v>
      </c>
      <c r="T27" s="55">
        <v>2</v>
      </c>
      <c r="U27" s="55">
        <v>2</v>
      </c>
      <c r="V27" s="55">
        <v>2</v>
      </c>
      <c r="W27" s="55"/>
      <c r="X27" s="55"/>
    </row>
    <row r="28" spans="1:24" ht="11.25">
      <c r="A28" s="52" t="s">
        <v>101</v>
      </c>
      <c r="B28" s="53"/>
      <c r="C28" s="53" t="s">
        <v>127</v>
      </c>
      <c r="D28" s="62"/>
      <c r="E28" s="55"/>
      <c r="F28" s="64">
        <v>60</v>
      </c>
      <c r="G28" s="55"/>
      <c r="H28" s="55"/>
      <c r="I28" s="64">
        <v>60</v>
      </c>
      <c r="J28" s="59"/>
      <c r="K28" s="59">
        <v>4</v>
      </c>
      <c r="L28" s="55">
        <v>4</v>
      </c>
      <c r="M28" s="55"/>
      <c r="N28" s="55"/>
      <c r="O28" s="55"/>
      <c r="P28" s="55"/>
      <c r="Q28" s="76"/>
      <c r="R28" s="59"/>
      <c r="S28" s="59"/>
      <c r="T28" s="55"/>
      <c r="U28" s="55"/>
      <c r="V28" s="55"/>
      <c r="W28" s="55"/>
      <c r="X28" s="55"/>
    </row>
    <row r="29" spans="1:24" ht="11.25">
      <c r="A29" s="52" t="s">
        <v>103</v>
      </c>
      <c r="B29" s="53"/>
      <c r="C29" s="53" t="s">
        <v>128</v>
      </c>
      <c r="D29" s="62"/>
      <c r="E29" s="55"/>
      <c r="F29" s="64">
        <v>15</v>
      </c>
      <c r="G29" s="55"/>
      <c r="H29" s="55"/>
      <c r="I29" s="64">
        <v>15</v>
      </c>
      <c r="J29" s="59"/>
      <c r="K29" s="59">
        <v>1</v>
      </c>
      <c r="L29" s="55">
        <v>1</v>
      </c>
      <c r="M29" s="55"/>
      <c r="N29" s="55"/>
      <c r="O29" s="55"/>
      <c r="P29" s="55"/>
      <c r="Q29" s="76">
        <v>22</v>
      </c>
      <c r="R29" s="59"/>
      <c r="S29" s="59"/>
      <c r="T29" s="55">
        <v>2</v>
      </c>
      <c r="U29" s="55"/>
      <c r="V29" s="55"/>
      <c r="W29" s="55"/>
      <c r="X29" s="55"/>
    </row>
    <row r="30" spans="1:24" ht="11.25">
      <c r="A30" s="52" t="s">
        <v>102</v>
      </c>
      <c r="B30" s="53"/>
      <c r="C30" s="53" t="s">
        <v>128</v>
      </c>
      <c r="D30" s="62"/>
      <c r="E30" s="55"/>
      <c r="F30" s="64">
        <v>15</v>
      </c>
      <c r="G30" s="55"/>
      <c r="H30" s="55"/>
      <c r="I30" s="64">
        <v>15</v>
      </c>
      <c r="J30" s="59"/>
      <c r="K30" s="59"/>
      <c r="L30" s="55"/>
      <c r="M30" s="55">
        <v>1</v>
      </c>
      <c r="N30" s="55">
        <v>1</v>
      </c>
      <c r="O30" s="55"/>
      <c r="P30" s="55"/>
      <c r="Q30" s="76"/>
      <c r="R30" s="59"/>
      <c r="S30" s="59"/>
      <c r="T30" s="55"/>
      <c r="U30" s="55"/>
      <c r="V30" s="55"/>
      <c r="W30" s="55"/>
      <c r="X30" s="55"/>
    </row>
    <row r="31" spans="1:24" ht="11.25">
      <c r="A31" s="52" t="s">
        <v>24</v>
      </c>
      <c r="B31" s="53"/>
      <c r="C31" s="53"/>
      <c r="D31" s="54"/>
      <c r="E31" s="55"/>
      <c r="F31" s="63">
        <v>70</v>
      </c>
      <c r="G31" s="55"/>
      <c r="H31" s="55"/>
      <c r="I31" s="63">
        <v>70</v>
      </c>
      <c r="J31" s="59">
        <v>2</v>
      </c>
      <c r="K31" s="59">
        <v>2</v>
      </c>
      <c r="L31" s="55">
        <v>2</v>
      </c>
      <c r="M31" s="55">
        <v>2</v>
      </c>
      <c r="N31" s="55">
        <v>2</v>
      </c>
      <c r="O31" s="55">
        <v>6</v>
      </c>
      <c r="P31" s="55"/>
      <c r="Q31" s="76"/>
      <c r="R31" s="59"/>
      <c r="S31" s="59"/>
      <c r="T31" s="55"/>
      <c r="U31" s="55"/>
      <c r="V31" s="55"/>
      <c r="W31" s="55"/>
      <c r="X31" s="55"/>
    </row>
    <row r="32" spans="1:24" ht="11.25">
      <c r="A32" s="30" t="s">
        <v>119</v>
      </c>
      <c r="B32" s="53"/>
      <c r="C32" s="53"/>
      <c r="D32" s="54" t="s">
        <v>129</v>
      </c>
      <c r="E32" s="55"/>
      <c r="F32" s="63">
        <v>108</v>
      </c>
      <c r="G32" s="55"/>
      <c r="H32" s="55"/>
      <c r="I32" s="63"/>
      <c r="J32" s="59"/>
      <c r="K32" s="59"/>
      <c r="L32" s="55"/>
      <c r="M32" s="55"/>
      <c r="N32" s="55"/>
      <c r="O32" s="55"/>
      <c r="P32" s="55"/>
      <c r="Q32" s="76"/>
      <c r="R32" s="59"/>
      <c r="S32" s="59"/>
      <c r="T32" s="55"/>
      <c r="U32" s="55"/>
      <c r="V32" s="55"/>
      <c r="W32" s="55"/>
      <c r="X32" s="55"/>
    </row>
    <row r="33" spans="1:24" ht="11.25">
      <c r="A33" s="30" t="s">
        <v>120</v>
      </c>
      <c r="B33" s="53"/>
      <c r="C33" s="53"/>
      <c r="D33" s="54"/>
      <c r="E33" s="55"/>
      <c r="F33" s="56">
        <v>34</v>
      </c>
      <c r="G33" s="55"/>
      <c r="H33" s="55"/>
      <c r="I33" s="56"/>
      <c r="J33" s="59"/>
      <c r="K33" s="59"/>
      <c r="L33" s="55"/>
      <c r="M33" s="55"/>
      <c r="N33" s="55"/>
      <c r="O33" s="55"/>
      <c r="P33" s="55"/>
      <c r="Q33" s="76">
        <v>34</v>
      </c>
      <c r="R33" s="59">
        <v>2</v>
      </c>
      <c r="S33" s="59">
        <v>2</v>
      </c>
      <c r="T33" s="55">
        <v>2</v>
      </c>
      <c r="U33" s="55"/>
      <c r="V33" s="55"/>
      <c r="W33" s="55"/>
      <c r="X33" s="55"/>
    </row>
    <row r="34" spans="1:24" ht="11.25">
      <c r="A34" s="52" t="s">
        <v>27</v>
      </c>
      <c r="B34" s="53"/>
      <c r="C34" s="53"/>
      <c r="D34" s="54"/>
      <c r="E34" s="55"/>
      <c r="F34" s="56">
        <v>2326</v>
      </c>
      <c r="G34" s="55"/>
      <c r="H34" s="55"/>
      <c r="I34" s="56"/>
      <c r="J34" s="59"/>
      <c r="K34" s="59"/>
      <c r="L34" s="55"/>
      <c r="M34" s="55"/>
      <c r="N34" s="55"/>
      <c r="O34" s="55"/>
      <c r="P34" s="55"/>
      <c r="Q34" s="76"/>
      <c r="R34" s="59"/>
      <c r="S34" s="59"/>
      <c r="T34" s="55"/>
      <c r="U34" s="55"/>
      <c r="V34" s="55"/>
      <c r="W34" s="55"/>
      <c r="X34" s="55"/>
    </row>
    <row r="35" spans="1:24" ht="11.25">
      <c r="A35" s="60" t="s">
        <v>72</v>
      </c>
      <c r="B35" s="61"/>
      <c r="C35" s="61"/>
      <c r="D35" s="54"/>
      <c r="E35" s="57"/>
      <c r="F35" s="56">
        <v>52</v>
      </c>
      <c r="G35" s="57"/>
      <c r="H35" s="57"/>
      <c r="I35" s="64"/>
      <c r="J35" s="64"/>
      <c r="K35" s="64"/>
      <c r="L35" s="57"/>
      <c r="M35" s="57"/>
      <c r="N35" s="57"/>
      <c r="O35" s="57"/>
      <c r="P35" s="57"/>
      <c r="Q35" s="76">
        <v>52</v>
      </c>
      <c r="R35" s="64"/>
      <c r="S35" s="64"/>
      <c r="T35" s="57"/>
      <c r="U35" s="57">
        <v>2</v>
      </c>
      <c r="V35" s="57">
        <v>4</v>
      </c>
      <c r="W35" s="57"/>
      <c r="X35" s="57"/>
    </row>
    <row r="36" spans="1:24" ht="11.25">
      <c r="A36" s="52" t="s">
        <v>121</v>
      </c>
      <c r="B36" s="53"/>
      <c r="C36" s="53"/>
      <c r="D36" s="62"/>
      <c r="E36" s="55"/>
      <c r="F36" s="56">
        <v>52</v>
      </c>
      <c r="G36" s="55"/>
      <c r="H36" s="55"/>
      <c r="I36" s="77"/>
      <c r="J36" s="55"/>
      <c r="K36" s="55"/>
      <c r="L36" s="55"/>
      <c r="M36" s="55"/>
      <c r="N36" s="55"/>
      <c r="O36" s="55"/>
      <c r="P36" s="55"/>
      <c r="Q36" s="56"/>
      <c r="R36" s="59"/>
      <c r="S36" s="59"/>
      <c r="T36" s="55"/>
      <c r="U36" s="55"/>
      <c r="V36" s="55"/>
      <c r="W36" s="55"/>
      <c r="X36" s="55"/>
    </row>
    <row r="37" spans="1:24" ht="11.25">
      <c r="A37" s="65" t="s">
        <v>73</v>
      </c>
      <c r="B37" s="66"/>
      <c r="C37" s="66" t="s">
        <v>122</v>
      </c>
      <c r="D37" s="54"/>
      <c r="E37" s="57"/>
      <c r="F37" s="56">
        <v>338</v>
      </c>
      <c r="G37" s="57"/>
      <c r="H37" s="57"/>
      <c r="I37" s="64"/>
      <c r="J37" s="64"/>
      <c r="K37" s="64"/>
      <c r="L37" s="57"/>
      <c r="M37" s="57"/>
      <c r="N37" s="57"/>
      <c r="O37" s="57"/>
      <c r="P37" s="57"/>
      <c r="Q37" s="76"/>
      <c r="R37" s="64"/>
      <c r="S37" s="64"/>
      <c r="T37" s="57"/>
      <c r="U37" s="57"/>
      <c r="V37" s="57"/>
      <c r="W37" s="57"/>
      <c r="X37" s="57"/>
    </row>
    <row r="38" spans="1:24" ht="11.25">
      <c r="A38" s="52" t="s">
        <v>32</v>
      </c>
      <c r="B38" s="53"/>
      <c r="C38" s="53"/>
      <c r="D38" s="67"/>
      <c r="E38" s="55"/>
      <c r="F38" s="56">
        <v>260</v>
      </c>
      <c r="G38" s="55">
        <v>234</v>
      </c>
      <c r="H38" s="55">
        <v>26</v>
      </c>
      <c r="I38" s="56">
        <v>138</v>
      </c>
      <c r="J38" s="59">
        <v>13</v>
      </c>
      <c r="K38" s="59">
        <v>2</v>
      </c>
      <c r="L38" s="55">
        <v>2</v>
      </c>
      <c r="M38" s="55">
        <v>4</v>
      </c>
      <c r="N38" s="55">
        <v>6</v>
      </c>
      <c r="O38" s="55"/>
      <c r="P38" s="55"/>
      <c r="Q38" s="76">
        <v>122</v>
      </c>
      <c r="R38" s="59">
        <v>12</v>
      </c>
      <c r="S38" s="59">
        <v>4</v>
      </c>
      <c r="T38" s="55">
        <v>4</v>
      </c>
      <c r="U38" s="55">
        <v>4</v>
      </c>
      <c r="V38" s="55">
        <v>2</v>
      </c>
      <c r="W38" s="55"/>
      <c r="X38" s="55"/>
    </row>
    <row r="39" spans="1:24" ht="11.25">
      <c r="A39" s="52" t="s">
        <v>41</v>
      </c>
      <c r="B39" s="53"/>
      <c r="C39" s="53"/>
      <c r="D39" s="54"/>
      <c r="E39" s="55"/>
      <c r="F39" s="56">
        <v>68</v>
      </c>
      <c r="G39" s="55"/>
      <c r="H39" s="55"/>
      <c r="I39" s="56">
        <v>34</v>
      </c>
      <c r="J39" s="59">
        <v>2</v>
      </c>
      <c r="K39" s="59">
        <v>2</v>
      </c>
      <c r="L39" s="55">
        <v>2</v>
      </c>
      <c r="M39" s="55"/>
      <c r="N39" s="55"/>
      <c r="O39" s="55"/>
      <c r="P39" s="55"/>
      <c r="Q39" s="76">
        <v>34</v>
      </c>
      <c r="R39" s="59">
        <v>2</v>
      </c>
      <c r="S39" s="59">
        <v>2</v>
      </c>
      <c r="T39" s="55">
        <v>2</v>
      </c>
      <c r="U39" s="55"/>
      <c r="V39" s="55"/>
      <c r="W39" s="55"/>
      <c r="X39" s="55"/>
    </row>
    <row r="40" spans="1:24" ht="11.25">
      <c r="A40" s="52" t="s">
        <v>123</v>
      </c>
      <c r="B40" s="53"/>
      <c r="C40" s="53"/>
      <c r="D40" s="54"/>
      <c r="E40" s="55"/>
      <c r="F40" s="56">
        <v>32</v>
      </c>
      <c r="G40" s="55"/>
      <c r="H40" s="55"/>
      <c r="I40" s="56">
        <v>32</v>
      </c>
      <c r="J40" s="59"/>
      <c r="K40" s="59"/>
      <c r="L40" s="55"/>
      <c r="M40" s="55">
        <v>2</v>
      </c>
      <c r="N40" s="55">
        <v>2</v>
      </c>
      <c r="O40" s="55">
        <v>2</v>
      </c>
      <c r="P40" s="55"/>
      <c r="Q40" s="76"/>
      <c r="R40" s="59"/>
      <c r="S40" s="59"/>
      <c r="T40" s="55"/>
      <c r="U40" s="55"/>
      <c r="V40" s="55"/>
      <c r="W40" s="55"/>
      <c r="X40" s="55"/>
    </row>
    <row r="41" spans="1:24" ht="11.25">
      <c r="A41" s="60" t="s">
        <v>31</v>
      </c>
      <c r="B41" s="61"/>
      <c r="C41" s="61"/>
      <c r="D41" s="54"/>
      <c r="E41" s="57"/>
      <c r="F41" s="56">
        <v>1936</v>
      </c>
      <c r="G41" s="57"/>
      <c r="H41" s="57"/>
      <c r="I41" s="64"/>
      <c r="J41" s="64"/>
      <c r="K41" s="64"/>
      <c r="L41" s="57"/>
      <c r="M41" s="57"/>
      <c r="N41" s="57"/>
      <c r="O41" s="57"/>
      <c r="P41" s="57"/>
      <c r="Q41" s="76"/>
      <c r="R41" s="64"/>
      <c r="S41" s="64"/>
      <c r="T41" s="57"/>
      <c r="U41" s="57"/>
      <c r="V41" s="57"/>
      <c r="W41" s="57"/>
      <c r="X41" s="57"/>
    </row>
    <row r="42" spans="1:24" ht="11.25">
      <c r="A42" s="52" t="s">
        <v>138</v>
      </c>
      <c r="B42" s="53"/>
      <c r="C42" s="53"/>
      <c r="D42" s="62"/>
      <c r="E42" s="55">
        <v>1.2</v>
      </c>
      <c r="F42" s="56">
        <v>368</v>
      </c>
      <c r="G42" s="55">
        <v>324</v>
      </c>
      <c r="H42" s="55">
        <v>44</v>
      </c>
      <c r="I42" s="56">
        <v>167</v>
      </c>
      <c r="J42" s="59">
        <v>16</v>
      </c>
      <c r="K42" s="59">
        <v>4</v>
      </c>
      <c r="L42" s="55">
        <v>2</v>
      </c>
      <c r="M42" s="55">
        <v>4</v>
      </c>
      <c r="N42" s="55">
        <v>7</v>
      </c>
      <c r="O42" s="55">
        <v>4</v>
      </c>
      <c r="P42" s="55"/>
      <c r="Q42" s="76">
        <v>201</v>
      </c>
      <c r="R42" s="59">
        <v>16</v>
      </c>
      <c r="S42" s="59">
        <v>6</v>
      </c>
      <c r="T42" s="55">
        <v>4</v>
      </c>
      <c r="U42" s="55">
        <v>6</v>
      </c>
      <c r="V42" s="55">
        <v>7</v>
      </c>
      <c r="W42" s="55"/>
      <c r="X42" s="55"/>
    </row>
    <row r="43" spans="1:24" ht="11.25">
      <c r="A43" s="52" t="s">
        <v>124</v>
      </c>
      <c r="B43" s="53"/>
      <c r="C43" s="53"/>
      <c r="D43" s="62"/>
      <c r="E43" s="55"/>
      <c r="F43" s="56">
        <v>25</v>
      </c>
      <c r="G43" s="55"/>
      <c r="H43" s="55"/>
      <c r="I43" s="56">
        <v>13</v>
      </c>
      <c r="J43" s="59"/>
      <c r="K43" s="59"/>
      <c r="L43" s="55"/>
      <c r="M43" s="55"/>
      <c r="N43" s="55">
        <v>1</v>
      </c>
      <c r="O43" s="55">
        <v>2</v>
      </c>
      <c r="P43" s="55"/>
      <c r="Q43" s="76">
        <v>12</v>
      </c>
      <c r="R43" s="59"/>
      <c r="S43" s="59"/>
      <c r="T43" s="55"/>
      <c r="U43" s="55"/>
      <c r="V43" s="55">
        <v>1</v>
      </c>
      <c r="W43" s="55">
        <v>1</v>
      </c>
      <c r="X43" s="55"/>
    </row>
    <row r="44" spans="1:24" ht="11.25">
      <c r="A44" s="52" t="s">
        <v>126</v>
      </c>
      <c r="B44" s="53"/>
      <c r="C44" s="53"/>
      <c r="D44" s="54"/>
      <c r="E44" s="55"/>
      <c r="F44" s="56">
        <v>1038</v>
      </c>
      <c r="G44" s="55"/>
      <c r="H44" s="55"/>
      <c r="I44" s="56">
        <v>486</v>
      </c>
      <c r="J44" s="59"/>
      <c r="K44" s="59">
        <v>18</v>
      </c>
      <c r="L44" s="55">
        <v>18</v>
      </c>
      <c r="M44" s="55">
        <v>18</v>
      </c>
      <c r="N44" s="55">
        <v>12</v>
      </c>
      <c r="O44" s="55">
        <v>12</v>
      </c>
      <c r="P44" s="55"/>
      <c r="Q44" s="76">
        <v>552</v>
      </c>
      <c r="R44" s="59"/>
      <c r="S44" s="59">
        <v>18</v>
      </c>
      <c r="T44" s="55">
        <v>18</v>
      </c>
      <c r="U44" s="55">
        <v>18</v>
      </c>
      <c r="V44" s="55">
        <v>18</v>
      </c>
      <c r="W44" s="55">
        <v>12</v>
      </c>
      <c r="X44" s="55"/>
    </row>
    <row r="45" spans="1:24" ht="11.25">
      <c r="A45" s="60" t="s">
        <v>35</v>
      </c>
      <c r="B45" s="61"/>
      <c r="C45" s="61"/>
      <c r="D45" s="54"/>
      <c r="E45" s="57"/>
      <c r="F45" s="56">
        <v>503</v>
      </c>
      <c r="G45" s="57"/>
      <c r="H45" s="57"/>
      <c r="I45" s="64">
        <v>245</v>
      </c>
      <c r="J45" s="64"/>
      <c r="K45" s="64"/>
      <c r="L45" s="57"/>
      <c r="M45" s="57"/>
      <c r="N45" s="57"/>
      <c r="O45" s="57"/>
      <c r="P45" s="57">
        <v>35</v>
      </c>
      <c r="Q45" s="76">
        <v>258</v>
      </c>
      <c r="R45" s="64"/>
      <c r="S45" s="64"/>
      <c r="T45" s="57"/>
      <c r="U45" s="57"/>
      <c r="V45" s="57"/>
      <c r="W45" s="57">
        <v>6</v>
      </c>
      <c r="X45" s="57">
        <v>36</v>
      </c>
    </row>
    <row r="46" spans="1:24" ht="11.25">
      <c r="A46" s="68" t="s">
        <v>130</v>
      </c>
      <c r="B46" s="69"/>
      <c r="C46" s="69"/>
      <c r="D46" s="62"/>
      <c r="E46" s="63"/>
      <c r="F46" s="64">
        <v>2819</v>
      </c>
      <c r="G46" s="63"/>
      <c r="H46" s="63"/>
      <c r="I46" s="64"/>
      <c r="J46" s="64">
        <v>35</v>
      </c>
      <c r="K46" s="64">
        <v>35</v>
      </c>
      <c r="L46" s="63">
        <v>35</v>
      </c>
      <c r="M46" s="63">
        <v>35</v>
      </c>
      <c r="N46" s="63">
        <v>35</v>
      </c>
      <c r="O46" s="63"/>
      <c r="P46" s="63">
        <v>35</v>
      </c>
      <c r="Q46" s="76"/>
      <c r="R46" s="64">
        <v>36</v>
      </c>
      <c r="S46" s="64">
        <v>36</v>
      </c>
      <c r="T46" s="63">
        <v>36</v>
      </c>
      <c r="U46" s="63">
        <v>36</v>
      </c>
      <c r="V46" s="63">
        <v>36</v>
      </c>
      <c r="W46" s="63"/>
      <c r="X46" s="63">
        <v>36</v>
      </c>
    </row>
    <row r="47" spans="1:24" ht="11.25">
      <c r="A47" s="52" t="s">
        <v>37</v>
      </c>
      <c r="B47" s="53" t="s">
        <v>139</v>
      </c>
      <c r="C47" s="53"/>
      <c r="D47" s="70"/>
      <c r="E47" s="55"/>
      <c r="F47" s="56">
        <v>12</v>
      </c>
      <c r="G47" s="55"/>
      <c r="H47" s="55"/>
      <c r="I47" s="56"/>
      <c r="J47" s="59"/>
      <c r="K47" s="59"/>
      <c r="L47" s="55"/>
      <c r="M47" s="55"/>
      <c r="N47" s="55"/>
      <c r="O47" s="55">
        <v>6</v>
      </c>
      <c r="P47" s="55"/>
      <c r="Q47" s="76"/>
      <c r="R47" s="59"/>
      <c r="S47" s="59"/>
      <c r="T47" s="55"/>
      <c r="U47" s="55"/>
      <c r="V47" s="55"/>
      <c r="W47" s="55">
        <v>6</v>
      </c>
      <c r="X47" s="55"/>
    </row>
    <row r="48" spans="1:24" ht="11.25">
      <c r="A48" s="52" t="s">
        <v>36</v>
      </c>
      <c r="B48" s="53"/>
      <c r="C48" s="53"/>
      <c r="D48" s="54"/>
      <c r="E48" s="55"/>
      <c r="F48" s="51">
        <v>95</v>
      </c>
      <c r="G48" s="55"/>
      <c r="H48" s="55"/>
      <c r="I48" s="51">
        <v>40</v>
      </c>
      <c r="J48" s="51"/>
      <c r="K48" s="51"/>
      <c r="L48" s="55"/>
      <c r="M48" s="55"/>
      <c r="N48" s="55"/>
      <c r="O48" s="55"/>
      <c r="P48" s="55"/>
      <c r="Q48" s="55">
        <v>55</v>
      </c>
      <c r="R48" s="51"/>
      <c r="S48" s="51"/>
      <c r="T48" s="55"/>
      <c r="U48" s="55"/>
      <c r="V48" s="55"/>
      <c r="W48" s="55"/>
      <c r="X48" s="55"/>
    </row>
    <row r="49" spans="1:24" ht="11.25">
      <c r="A49" s="52" t="s">
        <v>131</v>
      </c>
      <c r="B49" s="53"/>
      <c r="C49" s="53"/>
      <c r="D49" s="54"/>
      <c r="E49" s="55"/>
      <c r="F49" s="51">
        <v>2926</v>
      </c>
      <c r="G49" s="55"/>
      <c r="H49" s="55"/>
      <c r="I49" s="51"/>
      <c r="J49" s="51"/>
      <c r="K49" s="51"/>
      <c r="L49" s="55"/>
      <c r="M49" s="55"/>
      <c r="N49" s="55"/>
      <c r="O49" s="55"/>
      <c r="P49" s="55"/>
      <c r="Q49" s="55"/>
      <c r="R49" s="51"/>
      <c r="S49" s="51"/>
      <c r="T49" s="55"/>
      <c r="U49" s="55"/>
      <c r="V49" s="55"/>
      <c r="W49" s="55"/>
      <c r="X49" s="55"/>
    </row>
    <row r="50" spans="1:24" ht="11.25">
      <c r="A50" s="52" t="s">
        <v>39</v>
      </c>
      <c r="B50" s="53"/>
      <c r="C50" s="53"/>
      <c r="D50" s="54"/>
      <c r="E50" s="55"/>
      <c r="F50" s="51">
        <v>156</v>
      </c>
      <c r="G50" s="55"/>
      <c r="H50" s="55"/>
      <c r="I50" s="51"/>
      <c r="J50" s="51"/>
      <c r="K50" s="51"/>
      <c r="L50" s="55"/>
      <c r="M50" s="55"/>
      <c r="N50" s="55"/>
      <c r="O50" s="55"/>
      <c r="P50" s="55"/>
      <c r="Q50" s="55"/>
      <c r="R50" s="51"/>
      <c r="S50" s="51"/>
      <c r="T50" s="55"/>
      <c r="U50" s="55"/>
      <c r="V50" s="55"/>
      <c r="W50" s="55"/>
      <c r="X50" s="55"/>
    </row>
    <row r="51" spans="1:24" ht="11.25">
      <c r="A51" s="52" t="s">
        <v>23</v>
      </c>
      <c r="B51" s="53"/>
      <c r="C51" s="53"/>
      <c r="D51" s="54"/>
      <c r="E51" s="55"/>
      <c r="F51" s="51">
        <v>65</v>
      </c>
      <c r="G51" s="55"/>
      <c r="H51" s="55"/>
      <c r="I51" s="51">
        <v>33</v>
      </c>
      <c r="J51" s="51">
        <v>1</v>
      </c>
      <c r="K51" s="51">
        <v>1</v>
      </c>
      <c r="L51" s="55">
        <v>1</v>
      </c>
      <c r="M51" s="55">
        <v>1</v>
      </c>
      <c r="N51" s="55">
        <v>1</v>
      </c>
      <c r="O51" s="55">
        <v>1</v>
      </c>
      <c r="P51" s="55"/>
      <c r="Q51" s="55">
        <v>32</v>
      </c>
      <c r="R51" s="51">
        <v>1</v>
      </c>
      <c r="S51" s="51">
        <v>1</v>
      </c>
      <c r="T51" s="55">
        <v>1</v>
      </c>
      <c r="U51" s="55">
        <v>1</v>
      </c>
      <c r="V51" s="55">
        <v>1</v>
      </c>
      <c r="W51" s="55"/>
      <c r="X51" s="55"/>
    </row>
    <row r="52" spans="1:24" ht="11.25">
      <c r="A52" s="68" t="s">
        <v>140</v>
      </c>
      <c r="B52" s="69"/>
      <c r="C52" s="69"/>
      <c r="D52" s="62"/>
      <c r="E52" s="63"/>
      <c r="F52" s="64">
        <v>30</v>
      </c>
      <c r="G52" s="55"/>
      <c r="H52" s="55"/>
      <c r="I52" s="51">
        <v>30</v>
      </c>
      <c r="J52" s="51"/>
      <c r="K52" s="51">
        <v>1</v>
      </c>
      <c r="L52" s="55">
        <v>1</v>
      </c>
      <c r="M52" s="55">
        <v>1</v>
      </c>
      <c r="N52" s="55">
        <v>1</v>
      </c>
      <c r="O52" s="55"/>
      <c r="P52" s="55"/>
      <c r="Q52" s="55"/>
      <c r="R52" s="51"/>
      <c r="S52" s="51"/>
      <c r="T52" s="55"/>
      <c r="U52" s="55"/>
      <c r="V52" s="55"/>
      <c r="W52" s="55"/>
      <c r="X52" s="55"/>
    </row>
    <row r="53" spans="1:24" ht="11.25">
      <c r="A53" s="68" t="s">
        <v>125</v>
      </c>
      <c r="B53" s="69"/>
      <c r="C53" s="69"/>
      <c r="D53" s="62"/>
      <c r="E53" s="63"/>
      <c r="F53" s="64">
        <v>30</v>
      </c>
      <c r="G53" s="55"/>
      <c r="H53" s="55"/>
      <c r="I53" s="51"/>
      <c r="J53" s="51"/>
      <c r="K53" s="51"/>
      <c r="L53" s="55"/>
      <c r="M53" s="55"/>
      <c r="N53" s="55"/>
      <c r="O53" s="55"/>
      <c r="P53" s="55"/>
      <c r="Q53" s="55">
        <v>30</v>
      </c>
      <c r="R53" s="51"/>
      <c r="S53" s="51">
        <v>1</v>
      </c>
      <c r="T53" s="55">
        <v>1</v>
      </c>
      <c r="U53" s="55">
        <v>1</v>
      </c>
      <c r="V53" s="55">
        <v>1</v>
      </c>
      <c r="W53" s="55"/>
      <c r="X53" s="55"/>
    </row>
    <row r="54" spans="1:24" ht="11.25">
      <c r="A54" s="52" t="s">
        <v>132</v>
      </c>
      <c r="B54" s="53"/>
      <c r="C54" s="53"/>
      <c r="D54" s="54"/>
      <c r="E54" s="55"/>
      <c r="F54" s="51">
        <v>60</v>
      </c>
      <c r="G54" s="55"/>
      <c r="H54" s="55"/>
      <c r="I54" s="55">
        <v>60</v>
      </c>
      <c r="J54" s="55"/>
      <c r="K54" s="55">
        <v>2</v>
      </c>
      <c r="L54" s="55">
        <v>2</v>
      </c>
      <c r="M54" s="55">
        <v>2</v>
      </c>
      <c r="N54" s="55">
        <v>2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ht="11.25">
      <c r="A55" s="52" t="s">
        <v>104</v>
      </c>
      <c r="B55" s="53"/>
      <c r="C55" s="53"/>
      <c r="D55" s="54"/>
      <c r="E55" s="55"/>
      <c r="F55" s="51">
        <v>3082</v>
      </c>
      <c r="G55" s="55"/>
      <c r="H55" s="55"/>
      <c r="I55" s="51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4:5" ht="11.25">
      <c r="D56" s="54"/>
      <c r="E56" s="30" t="s">
        <v>100</v>
      </c>
    </row>
    <row r="57" ht="11.25">
      <c r="D57" s="29" t="s">
        <v>61</v>
      </c>
    </row>
    <row r="59" ht="11.25">
      <c r="D59" s="29"/>
    </row>
  </sheetData>
  <sheetProtection/>
  <mergeCells count="13">
    <mergeCell ref="M19:P19"/>
    <mergeCell ref="L18:P18"/>
    <mergeCell ref="I18:I21"/>
    <mergeCell ref="L20:P20"/>
    <mergeCell ref="H12:L12"/>
    <mergeCell ref="H9:P9"/>
    <mergeCell ref="T20:X20"/>
    <mergeCell ref="D2:P2"/>
    <mergeCell ref="D3:P3"/>
    <mergeCell ref="D4:P4"/>
    <mergeCell ref="D5:P5"/>
    <mergeCell ref="T18:X18"/>
    <mergeCell ref="U19:X19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7">
      <selection activeCell="F44" sqref="F44"/>
    </sheetView>
  </sheetViews>
  <sheetFormatPr defaultColWidth="9.00390625" defaultRowHeight="12.75"/>
  <cols>
    <col min="4" max="4" width="13.375" style="0" customWidth="1"/>
    <col min="5" max="5" width="8.375" style="0" customWidth="1"/>
    <col min="6" max="6" width="6.25390625" style="0" customWidth="1"/>
    <col min="7" max="7" width="7.00390625" style="0" customWidth="1"/>
    <col min="8" max="8" width="6.25390625" style="0" customWidth="1"/>
    <col min="9" max="9" width="6.375" style="0" customWidth="1"/>
    <col min="10" max="10" width="5.125" style="0" customWidth="1"/>
    <col min="11" max="11" width="5.00390625" style="0" customWidth="1"/>
    <col min="12" max="12" width="4.875" style="0" customWidth="1"/>
    <col min="13" max="13" width="4.375" style="0" customWidth="1"/>
    <col min="14" max="14" width="4.625" style="0" customWidth="1"/>
    <col min="15" max="15" width="4.75390625" style="0" customWidth="1"/>
    <col min="16" max="16" width="4.875" style="0" customWidth="1"/>
    <col min="17" max="17" width="4.75390625" style="0" customWidth="1"/>
    <col min="18" max="18" width="6.375" style="0" customWidth="1"/>
    <col min="19" max="20" width="5.00390625" style="0" customWidth="1"/>
    <col min="21" max="23" width="5.125" style="0" customWidth="1"/>
    <col min="24" max="24" width="5.00390625" style="0" customWidth="1"/>
    <col min="25" max="25" width="4.75390625" style="0" customWidth="1"/>
    <col min="26" max="26" width="4.875" style="0" customWidth="1"/>
    <col min="27" max="28" width="4.75390625" style="0" customWidth="1"/>
  </cols>
  <sheetData>
    <row r="1" spans="1:24" ht="12.75">
      <c r="A1" s="1" t="s">
        <v>0</v>
      </c>
      <c r="X1" s="1" t="s">
        <v>0</v>
      </c>
    </row>
    <row r="2" spans="1:23" ht="12.75">
      <c r="A2" s="1" t="s">
        <v>1</v>
      </c>
      <c r="F2" s="1"/>
      <c r="I2" s="1" t="s">
        <v>46</v>
      </c>
      <c r="W2" s="1" t="s">
        <v>42</v>
      </c>
    </row>
    <row r="3" spans="1:23" ht="12.75">
      <c r="A3" s="1" t="s">
        <v>2</v>
      </c>
      <c r="W3" s="1" t="s">
        <v>43</v>
      </c>
    </row>
    <row r="4" spans="1:23" ht="12.75">
      <c r="A4" s="1" t="s">
        <v>3</v>
      </c>
      <c r="F4" s="1"/>
      <c r="G4" s="1" t="s">
        <v>64</v>
      </c>
      <c r="W4" s="1" t="s">
        <v>44</v>
      </c>
    </row>
    <row r="5" spans="1:23" ht="12.75">
      <c r="A5" s="1" t="s">
        <v>4</v>
      </c>
      <c r="F5" s="1" t="s">
        <v>65</v>
      </c>
      <c r="W5" s="1" t="s">
        <v>45</v>
      </c>
    </row>
    <row r="6" spans="1:7" ht="12.75">
      <c r="A6" s="1" t="s">
        <v>63</v>
      </c>
      <c r="G6" s="1" t="s">
        <v>66</v>
      </c>
    </row>
    <row r="8" ht="12.75">
      <c r="K8" s="1"/>
    </row>
    <row r="9" ht="12.75">
      <c r="D9" s="1" t="s">
        <v>47</v>
      </c>
    </row>
    <row r="10" ht="12.75">
      <c r="J10" t="s">
        <v>57</v>
      </c>
    </row>
    <row r="11" spans="10:14" ht="12.75">
      <c r="J11" t="s">
        <v>58</v>
      </c>
      <c r="N11" t="s">
        <v>69</v>
      </c>
    </row>
    <row r="12" spans="8:9" ht="12.75">
      <c r="H12" t="s">
        <v>11</v>
      </c>
      <c r="I12" t="s">
        <v>56</v>
      </c>
    </row>
    <row r="13" spans="3:11" ht="12.75">
      <c r="C13" t="s">
        <v>48</v>
      </c>
      <c r="F13" t="s">
        <v>55</v>
      </c>
      <c r="H13">
        <v>52</v>
      </c>
      <c r="I13">
        <v>43</v>
      </c>
      <c r="K13" t="s">
        <v>68</v>
      </c>
    </row>
    <row r="14" spans="4:14" ht="12.75">
      <c r="D14" t="s">
        <v>49</v>
      </c>
      <c r="H14">
        <v>17</v>
      </c>
      <c r="I14">
        <v>17</v>
      </c>
      <c r="N14" t="s">
        <v>67</v>
      </c>
    </row>
    <row r="15" spans="4:22" ht="12.75">
      <c r="D15" t="s">
        <v>50</v>
      </c>
      <c r="H15">
        <v>2</v>
      </c>
      <c r="I15">
        <v>2</v>
      </c>
      <c r="V15" s="1" t="s">
        <v>59</v>
      </c>
    </row>
    <row r="16" spans="4:9" ht="12.75">
      <c r="D16" t="s">
        <v>51</v>
      </c>
      <c r="H16">
        <v>23</v>
      </c>
      <c r="I16">
        <v>22</v>
      </c>
    </row>
    <row r="17" spans="4:22" ht="12.75">
      <c r="D17" t="s">
        <v>52</v>
      </c>
      <c r="I17">
        <v>1</v>
      </c>
      <c r="V17" t="s">
        <v>56</v>
      </c>
    </row>
    <row r="18" spans="4:21" ht="12.75">
      <c r="D18" t="s">
        <v>53</v>
      </c>
      <c r="H18">
        <v>1</v>
      </c>
      <c r="I18">
        <v>1</v>
      </c>
      <c r="U18" t="s">
        <v>32</v>
      </c>
    </row>
    <row r="19" spans="4:21" ht="12.75">
      <c r="D19" t="s">
        <v>54</v>
      </c>
      <c r="H19">
        <v>9</v>
      </c>
      <c r="U19" t="s">
        <v>33</v>
      </c>
    </row>
    <row r="20" ht="12.75">
      <c r="U20" t="s">
        <v>23</v>
      </c>
    </row>
    <row r="21" ht="12.75">
      <c r="U21" t="s">
        <v>60</v>
      </c>
    </row>
    <row r="23" spans="1:28" ht="12.75">
      <c r="A23" s="2"/>
      <c r="B23" s="3"/>
      <c r="C23" s="3"/>
      <c r="D23" s="4"/>
      <c r="E23" s="11"/>
      <c r="F23" s="14" t="s">
        <v>10</v>
      </c>
      <c r="G23" s="15"/>
      <c r="H23" s="16"/>
      <c r="I23" s="14"/>
      <c r="J23" s="15"/>
      <c r="K23" s="15"/>
      <c r="L23" s="15" t="s">
        <v>19</v>
      </c>
      <c r="M23" s="15"/>
      <c r="N23" s="15"/>
      <c r="O23" s="15"/>
      <c r="P23" s="15"/>
      <c r="Q23" s="16"/>
      <c r="R23" s="14"/>
      <c r="S23" s="15"/>
      <c r="T23" s="15"/>
      <c r="U23" s="15"/>
      <c r="V23" s="15" t="s">
        <v>18</v>
      </c>
      <c r="W23" s="15"/>
      <c r="X23" s="15"/>
      <c r="Y23" s="15"/>
      <c r="Z23" s="15"/>
      <c r="AA23" s="15"/>
      <c r="AB23" s="16"/>
    </row>
    <row r="24" spans="1:28" ht="12.75">
      <c r="A24" s="5" t="s">
        <v>5</v>
      </c>
      <c r="B24" s="6"/>
      <c r="C24" s="6"/>
      <c r="D24" s="7"/>
      <c r="E24" s="12" t="s">
        <v>6</v>
      </c>
      <c r="F24" s="11"/>
      <c r="G24" s="11"/>
      <c r="H24" s="11"/>
      <c r="I24" s="12"/>
      <c r="J24" s="14" t="s">
        <v>13</v>
      </c>
      <c r="K24" s="16"/>
      <c r="L24" s="14"/>
      <c r="M24" s="15" t="s">
        <v>15</v>
      </c>
      <c r="N24" s="15"/>
      <c r="O24" s="15"/>
      <c r="P24" s="15"/>
      <c r="Q24" s="16"/>
      <c r="R24" s="12"/>
      <c r="S24" s="14" t="s">
        <v>12</v>
      </c>
      <c r="T24" s="15"/>
      <c r="U24" s="15"/>
      <c r="V24" s="16"/>
      <c r="W24" s="14"/>
      <c r="X24" s="15" t="s">
        <v>15</v>
      </c>
      <c r="Y24" s="15"/>
      <c r="Z24" s="15"/>
      <c r="AA24" s="15"/>
      <c r="AB24" s="16"/>
    </row>
    <row r="25" spans="1:28" ht="12.75">
      <c r="A25" s="5"/>
      <c r="B25" s="6"/>
      <c r="C25" s="6"/>
      <c r="D25" s="7"/>
      <c r="E25" s="12"/>
      <c r="F25" s="12"/>
      <c r="G25" s="12"/>
      <c r="H25" s="12"/>
      <c r="I25" s="12"/>
      <c r="J25" s="14"/>
      <c r="K25" s="15" t="s">
        <v>16</v>
      </c>
      <c r="L25" s="15"/>
      <c r="M25" s="15"/>
      <c r="N25" s="15"/>
      <c r="O25" s="15"/>
      <c r="P25" s="15"/>
      <c r="Q25" s="16"/>
      <c r="R25" s="12"/>
      <c r="S25" s="14"/>
      <c r="T25" s="15"/>
      <c r="U25" s="15" t="s">
        <v>17</v>
      </c>
      <c r="V25" s="15"/>
      <c r="W25" s="15"/>
      <c r="X25" s="15"/>
      <c r="Y25" s="15"/>
      <c r="Z25" s="15"/>
      <c r="AA25" s="15"/>
      <c r="AB25" s="16"/>
    </row>
    <row r="26" spans="1:28" ht="12.75">
      <c r="A26" s="8"/>
      <c r="B26" s="9"/>
      <c r="C26" s="9"/>
      <c r="D26" s="10"/>
      <c r="E26" s="13"/>
      <c r="F26" s="13" t="s">
        <v>7</v>
      </c>
      <c r="G26" s="13" t="s">
        <v>8</v>
      </c>
      <c r="H26" s="13" t="s">
        <v>9</v>
      </c>
      <c r="I26" s="13" t="s">
        <v>11</v>
      </c>
      <c r="J26" s="17">
        <v>7</v>
      </c>
      <c r="K26" s="17">
        <v>10</v>
      </c>
      <c r="L26" s="17">
        <v>5</v>
      </c>
      <c r="M26" s="17">
        <v>5</v>
      </c>
      <c r="N26" s="17">
        <v>1</v>
      </c>
      <c r="O26" s="17">
        <v>2</v>
      </c>
      <c r="P26" s="17">
        <v>9</v>
      </c>
      <c r="Q26" s="17">
        <v>1</v>
      </c>
      <c r="R26" s="13" t="s">
        <v>14</v>
      </c>
      <c r="S26" s="17">
        <v>5</v>
      </c>
      <c r="T26" s="17">
        <v>2</v>
      </c>
      <c r="U26" s="17">
        <v>5</v>
      </c>
      <c r="V26" s="17">
        <v>5</v>
      </c>
      <c r="W26" s="17">
        <v>5</v>
      </c>
      <c r="X26" s="17">
        <v>5</v>
      </c>
      <c r="Y26" s="17">
        <v>3</v>
      </c>
      <c r="Z26" s="17">
        <v>1</v>
      </c>
      <c r="AA26" s="17">
        <v>4</v>
      </c>
      <c r="AB26" s="17">
        <v>4</v>
      </c>
    </row>
    <row r="27" spans="1:28" ht="12.75">
      <c r="A27" s="14" t="s">
        <v>20</v>
      </c>
      <c r="B27" s="15"/>
      <c r="C27" s="15"/>
      <c r="D27" s="16"/>
      <c r="E27" s="17"/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f>S27*5+T27*2+U27*5+V27*5+W27*5+X27*5+Y27*3+Z27*1+AA27*4+AB27*4</f>
        <v>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2.75">
      <c r="A28" s="14"/>
      <c r="B28" s="15"/>
      <c r="C28" s="15"/>
      <c r="D28" s="16"/>
      <c r="E28" s="17"/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2.75">
      <c r="A29" s="14" t="s">
        <v>21</v>
      </c>
      <c r="B29" s="15"/>
      <c r="C29" s="15"/>
      <c r="D29" s="16"/>
      <c r="E29" s="17"/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2.75">
      <c r="A30" s="14"/>
      <c r="B30" s="15"/>
      <c r="C30" s="15"/>
      <c r="D30" s="16"/>
      <c r="E30" s="17"/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2.75">
      <c r="A31" s="14" t="s">
        <v>22</v>
      </c>
      <c r="B31" s="15"/>
      <c r="C31" s="15"/>
      <c r="D31" s="16"/>
      <c r="E31" s="17"/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2.75">
      <c r="A32" s="14"/>
      <c r="B32" s="15"/>
      <c r="C32" s="15"/>
      <c r="D32" s="16"/>
      <c r="E32" s="17"/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2.75">
      <c r="A33" s="14" t="s">
        <v>23</v>
      </c>
      <c r="B33" s="15"/>
      <c r="C33" s="15"/>
      <c r="D33" s="16"/>
      <c r="E33" s="17">
        <v>2</v>
      </c>
      <c r="F33" s="17">
        <v>106</v>
      </c>
      <c r="G33" s="17"/>
      <c r="H33" s="17"/>
      <c r="I33" s="17">
        <v>60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/>
      <c r="Q33" s="17"/>
      <c r="R33" s="17">
        <v>46</v>
      </c>
      <c r="S33" s="17"/>
      <c r="T33" s="17"/>
      <c r="U33" s="17">
        <v>2</v>
      </c>
      <c r="V33" s="17">
        <v>2</v>
      </c>
      <c r="W33" s="17">
        <v>2</v>
      </c>
      <c r="X33" s="17">
        <v>2</v>
      </c>
      <c r="Y33" s="17">
        <v>2</v>
      </c>
      <c r="Z33" s="17"/>
      <c r="AA33" s="17"/>
      <c r="AB33" s="17"/>
    </row>
    <row r="34" spans="1:28" ht="12.75">
      <c r="A34" s="14" t="s">
        <v>24</v>
      </c>
      <c r="B34" s="15"/>
      <c r="C34" s="15"/>
      <c r="D34" s="16"/>
      <c r="E34" s="17"/>
      <c r="F34" s="17">
        <v>70</v>
      </c>
      <c r="G34" s="17"/>
      <c r="H34" s="17"/>
      <c r="I34" s="17">
        <v>70</v>
      </c>
      <c r="J34" s="17">
        <v>2</v>
      </c>
      <c r="K34" s="17">
        <v>2</v>
      </c>
      <c r="L34" s="17">
        <v>4</v>
      </c>
      <c r="M34" s="17">
        <v>2</v>
      </c>
      <c r="N34" s="17">
        <v>2</v>
      </c>
      <c r="O34" s="17">
        <v>2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2.75">
      <c r="A35" s="14" t="s">
        <v>25</v>
      </c>
      <c r="B35" s="15"/>
      <c r="C35" s="15"/>
      <c r="D35" s="16"/>
      <c r="E35" s="17"/>
      <c r="F35" s="17">
        <v>70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v>70</v>
      </c>
      <c r="S35" s="17"/>
      <c r="T35" s="17">
        <v>4</v>
      </c>
      <c r="U35" s="17">
        <v>2</v>
      </c>
      <c r="V35" s="17">
        <v>2</v>
      </c>
      <c r="W35" s="17">
        <v>4</v>
      </c>
      <c r="X35" s="17">
        <v>2</v>
      </c>
      <c r="Y35" s="17">
        <v>4</v>
      </c>
      <c r="Z35" s="17"/>
      <c r="AA35" s="17"/>
      <c r="AB35" s="17"/>
    </row>
    <row r="36" spans="1:28" ht="12.75">
      <c r="A36" s="14" t="s">
        <v>26</v>
      </c>
      <c r="B36" s="15"/>
      <c r="C36" s="15"/>
      <c r="D36" s="16"/>
      <c r="E36" s="17"/>
      <c r="F36" s="17">
        <v>30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>
        <v>30</v>
      </c>
      <c r="S36" s="17"/>
      <c r="T36" s="17"/>
      <c r="U36" s="17">
        <v>2</v>
      </c>
      <c r="V36" s="17">
        <v>2</v>
      </c>
      <c r="W36" s="17">
        <v>2</v>
      </c>
      <c r="X36" s="17"/>
      <c r="Y36" s="17"/>
      <c r="Z36" s="17"/>
      <c r="AA36" s="17"/>
      <c r="AB36" s="17"/>
    </row>
    <row r="37" spans="1:28" ht="12.75">
      <c r="A37" s="14"/>
      <c r="B37" s="15"/>
      <c r="C37" s="15"/>
      <c r="D37" s="16"/>
      <c r="E37" s="17"/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2.75">
      <c r="A38" s="14" t="s">
        <v>27</v>
      </c>
      <c r="B38" s="15"/>
      <c r="C38" s="15"/>
      <c r="D38" s="16"/>
      <c r="E38" s="17"/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2.75">
      <c r="A39" s="14"/>
      <c r="B39" s="15"/>
      <c r="C39" s="15"/>
      <c r="D39" s="16"/>
      <c r="E39" s="17"/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2.75">
      <c r="A40" s="8" t="s">
        <v>28</v>
      </c>
      <c r="B40" s="9"/>
      <c r="C40" s="9"/>
      <c r="D40" s="10"/>
      <c r="E40" s="17"/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12.75">
      <c r="A41" s="14"/>
      <c r="B41" s="15"/>
      <c r="C41" s="15"/>
      <c r="D41" s="16"/>
      <c r="E41" s="17"/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12.75">
      <c r="A42" s="14" t="s">
        <v>41</v>
      </c>
      <c r="B42" s="15"/>
      <c r="C42" s="15"/>
      <c r="D42" s="16"/>
      <c r="E42" s="17"/>
      <c r="F42" s="17">
        <v>58</v>
      </c>
      <c r="G42" s="17"/>
      <c r="H42" s="17"/>
      <c r="I42" s="17">
        <v>34</v>
      </c>
      <c r="J42" s="17">
        <v>2</v>
      </c>
      <c r="K42" s="17">
        <v>2</v>
      </c>
      <c r="L42" s="17"/>
      <c r="M42" s="17"/>
      <c r="N42" s="17"/>
      <c r="O42" s="17"/>
      <c r="P42" s="17"/>
      <c r="Q42" s="17"/>
      <c r="R42" s="17">
        <v>24</v>
      </c>
      <c r="S42" s="17"/>
      <c r="T42" s="17">
        <v>2</v>
      </c>
      <c r="U42" s="17">
        <v>2</v>
      </c>
      <c r="V42" s="17">
        <v>2</v>
      </c>
      <c r="W42" s="17"/>
      <c r="X42" s="17"/>
      <c r="Y42" s="17"/>
      <c r="Z42" s="17"/>
      <c r="AA42" s="17"/>
      <c r="AB42" s="17"/>
    </row>
    <row r="43" spans="1:28" ht="12.75">
      <c r="A43" s="14" t="s">
        <v>29</v>
      </c>
      <c r="B43" s="15"/>
      <c r="C43" s="15"/>
      <c r="D43" s="16"/>
      <c r="E43" s="17"/>
      <c r="F43" s="17">
        <v>54</v>
      </c>
      <c r="G43" s="17"/>
      <c r="H43" s="17"/>
      <c r="I43" s="17">
        <v>54</v>
      </c>
      <c r="J43" s="17">
        <v>2</v>
      </c>
      <c r="K43" s="17">
        <v>2</v>
      </c>
      <c r="L43" s="17">
        <v>2</v>
      </c>
      <c r="M43" s="17">
        <v>2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2.75">
      <c r="A44" s="14" t="s">
        <v>30</v>
      </c>
      <c r="B44" s="15"/>
      <c r="C44" s="15"/>
      <c r="D44" s="16"/>
      <c r="E44" s="17"/>
      <c r="F44" s="17">
        <v>34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>
        <v>34</v>
      </c>
      <c r="S44" s="17"/>
      <c r="T44" s="17">
        <v>2</v>
      </c>
      <c r="U44" s="17">
        <v>2</v>
      </c>
      <c r="V44" s="17">
        <v>2</v>
      </c>
      <c r="W44" s="17">
        <v>2</v>
      </c>
      <c r="X44" s="17"/>
      <c r="Y44" s="17"/>
      <c r="Z44" s="17"/>
      <c r="AA44" s="17"/>
      <c r="AB44" s="17"/>
    </row>
    <row r="45" spans="1:28" ht="12.75">
      <c r="A45" s="14"/>
      <c r="B45" s="15"/>
      <c r="C45" s="15"/>
      <c r="D45" s="16"/>
      <c r="E45" s="17"/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2.75">
      <c r="A46" s="14" t="s">
        <v>31</v>
      </c>
      <c r="B46" s="15"/>
      <c r="C46" s="15"/>
      <c r="D46" s="16"/>
      <c r="E46" s="17"/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2.75">
      <c r="A47" s="14"/>
      <c r="B47" s="15"/>
      <c r="C47" s="15"/>
      <c r="D47" s="16"/>
      <c r="E47" s="17"/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2.75">
      <c r="A48" s="14" t="s">
        <v>32</v>
      </c>
      <c r="B48" s="15"/>
      <c r="C48" s="15"/>
      <c r="D48" s="16"/>
      <c r="E48" s="17">
        <v>2</v>
      </c>
      <c r="F48" s="17">
        <v>150</v>
      </c>
      <c r="G48" s="17">
        <v>124</v>
      </c>
      <c r="H48" s="17">
        <v>26</v>
      </c>
      <c r="I48" s="17">
        <v>80</v>
      </c>
      <c r="J48" s="17">
        <v>2</v>
      </c>
      <c r="K48" s="17">
        <v>2</v>
      </c>
      <c r="L48" s="17">
        <v>4</v>
      </c>
      <c r="M48" s="17">
        <v>4</v>
      </c>
      <c r="N48" s="17">
        <v>2</v>
      </c>
      <c r="O48" s="17">
        <v>2</v>
      </c>
      <c r="P48" s="17"/>
      <c r="Q48" s="17"/>
      <c r="R48" s="17">
        <v>70</v>
      </c>
      <c r="S48" s="17"/>
      <c r="T48" s="17">
        <v>4</v>
      </c>
      <c r="U48" s="17">
        <v>2</v>
      </c>
      <c r="V48" s="17">
        <v>2</v>
      </c>
      <c r="W48" s="17">
        <v>2</v>
      </c>
      <c r="X48" s="17">
        <v>4</v>
      </c>
      <c r="Y48" s="17">
        <v>4</v>
      </c>
      <c r="Z48" s="17"/>
      <c r="AA48" s="17"/>
      <c r="AB48" s="17"/>
    </row>
    <row r="49" spans="1:28" ht="12.75">
      <c r="A49" s="14" t="s">
        <v>33</v>
      </c>
      <c r="B49" s="15"/>
      <c r="C49" s="15"/>
      <c r="D49" s="16"/>
      <c r="E49" s="17">
        <v>2.2</v>
      </c>
      <c r="F49" s="17">
        <v>384</v>
      </c>
      <c r="G49" s="17">
        <v>344</v>
      </c>
      <c r="H49" s="17">
        <v>40</v>
      </c>
      <c r="I49" s="17">
        <v>224</v>
      </c>
      <c r="J49" s="17">
        <v>8</v>
      </c>
      <c r="K49" s="17">
        <v>8</v>
      </c>
      <c r="L49" s="17">
        <v>6</v>
      </c>
      <c r="M49" s="17">
        <v>8</v>
      </c>
      <c r="N49" s="17">
        <v>6</v>
      </c>
      <c r="O49" s="17">
        <v>6</v>
      </c>
      <c r="P49" s="17"/>
      <c r="Q49" s="17"/>
      <c r="R49" s="17">
        <v>160</v>
      </c>
      <c r="S49" s="17"/>
      <c r="T49" s="17">
        <v>6</v>
      </c>
      <c r="U49" s="17">
        <v>6</v>
      </c>
      <c r="V49" s="17">
        <v>6</v>
      </c>
      <c r="W49" s="17">
        <v>6</v>
      </c>
      <c r="X49" s="17">
        <v>8</v>
      </c>
      <c r="Y49" s="17">
        <v>6</v>
      </c>
      <c r="Z49" s="17"/>
      <c r="AA49" s="17"/>
      <c r="AB49" s="17"/>
    </row>
    <row r="50" spans="1:28" ht="12.75">
      <c r="A50" s="14"/>
      <c r="B50" s="15"/>
      <c r="C50" s="15"/>
      <c r="D50" s="16"/>
      <c r="E50" s="17"/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2.75">
      <c r="A51" s="14" t="s">
        <v>34</v>
      </c>
      <c r="B51" s="15"/>
      <c r="C51" s="15"/>
      <c r="D51" s="16"/>
      <c r="E51" s="17"/>
      <c r="F51" s="17">
        <v>1024</v>
      </c>
      <c r="G51" s="17"/>
      <c r="H51" s="17"/>
      <c r="I51" s="17">
        <v>558</v>
      </c>
      <c r="J51" s="17">
        <v>18</v>
      </c>
      <c r="K51" s="17">
        <v>18</v>
      </c>
      <c r="L51" s="17">
        <v>18</v>
      </c>
      <c r="M51" s="17">
        <v>18</v>
      </c>
      <c r="N51" s="17">
        <v>24</v>
      </c>
      <c r="O51" s="17">
        <v>24</v>
      </c>
      <c r="P51" s="17"/>
      <c r="Q51" s="17"/>
      <c r="R51" s="17">
        <v>466</v>
      </c>
      <c r="S51" s="17"/>
      <c r="T51" s="17">
        <v>18</v>
      </c>
      <c r="U51" s="17">
        <v>18</v>
      </c>
      <c r="V51" s="17">
        <v>18</v>
      </c>
      <c r="W51" s="17">
        <v>18</v>
      </c>
      <c r="X51" s="17">
        <v>20</v>
      </c>
      <c r="Y51" s="17">
        <v>20</v>
      </c>
      <c r="Z51" s="17"/>
      <c r="AA51" s="17"/>
      <c r="AB51" s="17"/>
    </row>
    <row r="52" spans="1:28" ht="12.75">
      <c r="A52" s="14"/>
      <c r="B52" s="15"/>
      <c r="C52" s="15"/>
      <c r="D52" s="16"/>
      <c r="E52" s="17"/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2.75">
      <c r="A53" s="14" t="s">
        <v>35</v>
      </c>
      <c r="B53" s="15"/>
      <c r="C53" s="15"/>
      <c r="D53" s="16"/>
      <c r="E53" s="17"/>
      <c r="F53" s="17">
        <v>864</v>
      </c>
      <c r="G53" s="17"/>
      <c r="H53" s="17"/>
      <c r="I53" s="17">
        <v>360</v>
      </c>
      <c r="J53" s="17"/>
      <c r="K53" s="17"/>
      <c r="L53" s="17"/>
      <c r="M53" s="17"/>
      <c r="N53" s="17"/>
      <c r="O53" s="17"/>
      <c r="P53" s="17">
        <v>36</v>
      </c>
      <c r="Q53" s="17">
        <v>36</v>
      </c>
      <c r="R53" s="17">
        <v>504</v>
      </c>
      <c r="S53" s="17">
        <v>36</v>
      </c>
      <c r="T53" s="17"/>
      <c r="U53" s="17"/>
      <c r="V53" s="17"/>
      <c r="W53" s="17"/>
      <c r="X53" s="17"/>
      <c r="Y53" s="17"/>
      <c r="Z53" s="17">
        <v>36</v>
      </c>
      <c r="AA53" s="17">
        <v>36</v>
      </c>
      <c r="AB53" s="17">
        <v>36</v>
      </c>
    </row>
    <row r="54" spans="1:28" ht="12.75">
      <c r="A54" s="14"/>
      <c r="B54" s="15"/>
      <c r="C54" s="15"/>
      <c r="D54" s="16"/>
      <c r="E54" s="17"/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2.75">
      <c r="A55" s="14" t="s">
        <v>36</v>
      </c>
      <c r="B55" s="15"/>
      <c r="C55" s="15"/>
      <c r="D55" s="16"/>
      <c r="E55" s="17"/>
      <c r="F55" s="17">
        <v>60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2.75">
      <c r="A56" s="14"/>
      <c r="B56" s="15"/>
      <c r="C56" s="15"/>
      <c r="D56" s="16"/>
      <c r="E56" s="17"/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2.75">
      <c r="A57" s="14" t="s">
        <v>37</v>
      </c>
      <c r="B57" s="15"/>
      <c r="C57" s="15"/>
      <c r="D57" s="16"/>
      <c r="E57" s="17"/>
      <c r="F57" s="17">
        <v>36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2.75">
      <c r="A58" s="14"/>
      <c r="B58" s="15"/>
      <c r="C58" s="15"/>
      <c r="D58" s="16"/>
      <c r="E58" s="17"/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2.75">
      <c r="A59" s="14" t="s">
        <v>38</v>
      </c>
      <c r="B59" s="15"/>
      <c r="C59" s="15"/>
      <c r="D59" s="16"/>
      <c r="E59" s="17"/>
      <c r="F59" s="17">
        <v>2940</v>
      </c>
      <c r="G59" s="17"/>
      <c r="H59" s="17"/>
      <c r="I59" s="17">
        <v>1440</v>
      </c>
      <c r="J59" s="17">
        <v>36</v>
      </c>
      <c r="K59" s="17">
        <v>36</v>
      </c>
      <c r="L59" s="17">
        <v>36</v>
      </c>
      <c r="M59" s="17">
        <v>36</v>
      </c>
      <c r="N59" s="17">
        <v>36</v>
      </c>
      <c r="O59" s="17">
        <v>36</v>
      </c>
      <c r="P59" s="17">
        <v>36</v>
      </c>
      <c r="Q59" s="17">
        <v>36</v>
      </c>
      <c r="R59" s="17">
        <v>1404</v>
      </c>
      <c r="S59" s="17">
        <f aca="true" t="shared" si="0" ref="S59:AB59">SUM(S27:S58)</f>
        <v>36</v>
      </c>
      <c r="T59" s="17">
        <f t="shared" si="0"/>
        <v>36</v>
      </c>
      <c r="U59" s="17">
        <f t="shared" si="0"/>
        <v>36</v>
      </c>
      <c r="V59" s="17">
        <f t="shared" si="0"/>
        <v>36</v>
      </c>
      <c r="W59" s="17">
        <f t="shared" si="0"/>
        <v>36</v>
      </c>
      <c r="X59" s="17">
        <f t="shared" si="0"/>
        <v>36</v>
      </c>
      <c r="Y59" s="17">
        <f t="shared" si="0"/>
        <v>36</v>
      </c>
      <c r="Z59" s="17">
        <f t="shared" si="0"/>
        <v>36</v>
      </c>
      <c r="AA59" s="17">
        <f t="shared" si="0"/>
        <v>36</v>
      </c>
      <c r="AB59" s="17">
        <f t="shared" si="0"/>
        <v>36</v>
      </c>
    </row>
    <row r="60" spans="1:28" ht="12.75">
      <c r="A60" s="14"/>
      <c r="B60" s="15"/>
      <c r="C60" s="15"/>
      <c r="D60" s="16"/>
      <c r="E60" s="17"/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2.75">
      <c r="A61" s="14" t="s">
        <v>39</v>
      </c>
      <c r="B61" s="15"/>
      <c r="C61" s="15"/>
      <c r="D61" s="16"/>
      <c r="E61" s="17"/>
      <c r="F61" s="17">
        <v>93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2.75">
      <c r="A62" s="14"/>
      <c r="B62" s="15"/>
      <c r="C62" s="15"/>
      <c r="D62" s="16"/>
      <c r="E62" s="17"/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2.75">
      <c r="A63" s="14" t="s">
        <v>23</v>
      </c>
      <c r="B63" s="15"/>
      <c r="C63" s="15"/>
      <c r="D63" s="16"/>
      <c r="E63" s="17"/>
      <c r="F63" s="17">
        <v>53</v>
      </c>
      <c r="G63" s="17"/>
      <c r="H63" s="17"/>
      <c r="I63" s="17">
        <v>30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/>
      <c r="Q63" s="17"/>
      <c r="R63" s="17">
        <v>23</v>
      </c>
      <c r="S63" s="17"/>
      <c r="T63" s="17"/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/>
      <c r="AA63" s="17"/>
      <c r="AB63" s="17"/>
    </row>
    <row r="64" spans="1:28" ht="12.75">
      <c r="A64" s="14" t="s">
        <v>40</v>
      </c>
      <c r="B64" s="15"/>
      <c r="C64" s="15"/>
      <c r="D64" s="16"/>
      <c r="E64" s="17"/>
      <c r="F64" s="17">
        <v>40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6" ht="12.75">
      <c r="D66" s="1" t="s">
        <v>61</v>
      </c>
    </row>
    <row r="68" ht="12.75">
      <c r="D68" s="1" t="s">
        <v>62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5"/>
  <sheetViews>
    <sheetView zoomScalePageLayoutView="0" workbookViewId="0" topLeftCell="A4">
      <selection activeCell="A23" sqref="A23:C23"/>
    </sheetView>
  </sheetViews>
  <sheetFormatPr defaultColWidth="9.00390625" defaultRowHeight="12.75"/>
  <cols>
    <col min="4" max="4" width="15.875" style="0" customWidth="1"/>
    <col min="5" max="5" width="8.375" style="0" customWidth="1"/>
    <col min="6" max="6" width="6.25390625" style="0" customWidth="1"/>
    <col min="7" max="7" width="7.00390625" style="0" customWidth="1"/>
    <col min="8" max="8" width="6.25390625" style="0" customWidth="1"/>
    <col min="9" max="9" width="6.375" style="0" customWidth="1"/>
    <col min="10" max="10" width="4.875" style="0" customWidth="1"/>
    <col min="11" max="11" width="5.125" style="0" customWidth="1"/>
    <col min="12" max="12" width="5.00390625" style="0" customWidth="1"/>
    <col min="13" max="13" width="4.875" style="0" customWidth="1"/>
    <col min="14" max="14" width="4.375" style="0" customWidth="1"/>
    <col min="15" max="15" width="4.625" style="0" hidden="1" customWidth="1"/>
    <col min="16" max="16" width="4.625" style="0" customWidth="1"/>
    <col min="17" max="17" width="4.75390625" style="0" customWidth="1"/>
    <col min="18" max="18" width="4.875" style="0" customWidth="1"/>
    <col min="19" max="19" width="4.75390625" style="0" customWidth="1"/>
    <col min="20" max="20" width="6.375" style="0" customWidth="1"/>
    <col min="21" max="21" width="5.00390625" style="0" customWidth="1"/>
    <col min="22" max="22" width="4.875" style="0" customWidth="1"/>
    <col min="23" max="23" width="5.125" style="0" hidden="1" customWidth="1"/>
    <col min="24" max="25" width="5.125" style="0" customWidth="1"/>
    <col min="26" max="26" width="5.00390625" style="0" customWidth="1"/>
    <col min="27" max="27" width="4.75390625" style="0" customWidth="1"/>
    <col min="28" max="28" width="4.875" style="0" customWidth="1"/>
    <col min="29" max="29" width="4.75390625" style="0" customWidth="1"/>
    <col min="30" max="30" width="4.75390625" style="0" hidden="1" customWidth="1"/>
    <col min="31" max="31" width="5.00390625" style="0" customWidth="1"/>
  </cols>
  <sheetData>
    <row r="1" spans="1:36" ht="15.75">
      <c r="A1" s="22" t="s">
        <v>0</v>
      </c>
      <c r="B1" s="23"/>
      <c r="C1" s="23"/>
      <c r="Y1" s="22"/>
      <c r="Z1" s="22"/>
      <c r="AA1" s="22"/>
      <c r="AB1" s="22"/>
      <c r="AC1" s="22"/>
      <c r="AD1" s="22" t="s">
        <v>0</v>
      </c>
      <c r="AE1" s="22"/>
      <c r="AF1" s="22"/>
      <c r="AG1" s="22"/>
      <c r="AH1" s="22"/>
      <c r="AI1" s="22"/>
      <c r="AJ1" s="22"/>
    </row>
    <row r="2" spans="1:36" ht="18">
      <c r="A2" s="22" t="s">
        <v>1</v>
      </c>
      <c r="B2" s="23"/>
      <c r="C2" s="23"/>
      <c r="F2" s="1"/>
      <c r="I2" s="25" t="s">
        <v>46</v>
      </c>
      <c r="J2" s="1"/>
      <c r="Y2" s="22"/>
      <c r="Z2" s="22"/>
      <c r="AA2" s="22"/>
      <c r="AB2" s="22"/>
      <c r="AC2" s="22" t="s">
        <v>42</v>
      </c>
      <c r="AD2" s="22"/>
      <c r="AE2" s="22"/>
      <c r="AF2" s="22"/>
      <c r="AG2" s="22"/>
      <c r="AH2" s="22"/>
      <c r="AI2" s="22"/>
      <c r="AJ2" s="22"/>
    </row>
    <row r="3" spans="1:36" ht="15.75">
      <c r="A3" s="22" t="s">
        <v>2</v>
      </c>
      <c r="B3" s="23"/>
      <c r="C3" s="23"/>
      <c r="Y3" s="22"/>
      <c r="Z3" s="22"/>
      <c r="AA3" s="22"/>
      <c r="AB3" s="22"/>
      <c r="AC3" s="22" t="s">
        <v>43</v>
      </c>
      <c r="AD3" s="22"/>
      <c r="AE3" s="22"/>
      <c r="AF3" s="22"/>
      <c r="AG3" s="22"/>
      <c r="AH3" s="22"/>
      <c r="AI3" s="22"/>
      <c r="AJ3" s="22"/>
    </row>
    <row r="4" spans="1:36" ht="15.75">
      <c r="A4" s="22" t="s">
        <v>3</v>
      </c>
      <c r="B4" s="23"/>
      <c r="C4" s="23"/>
      <c r="F4" s="1"/>
      <c r="G4" s="22" t="s">
        <v>64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Y4" s="22"/>
      <c r="Z4" s="22"/>
      <c r="AA4" s="22"/>
      <c r="AB4" s="22"/>
      <c r="AC4" s="22" t="s">
        <v>44</v>
      </c>
      <c r="AD4" s="22"/>
      <c r="AE4" s="22"/>
      <c r="AF4" s="22"/>
      <c r="AG4" s="22"/>
      <c r="AH4" s="22"/>
      <c r="AI4" s="22"/>
      <c r="AJ4" s="22"/>
    </row>
    <row r="5" spans="1:36" ht="15.75">
      <c r="A5" s="22"/>
      <c r="B5" s="23"/>
      <c r="C5" s="23"/>
      <c r="F5" s="22" t="s">
        <v>65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15.75">
      <c r="A6" s="22" t="s">
        <v>4</v>
      </c>
      <c r="B6" s="23"/>
      <c r="C6" s="23"/>
      <c r="G6" s="22" t="s">
        <v>78</v>
      </c>
      <c r="Y6" s="22"/>
      <c r="Z6" s="22"/>
      <c r="AA6" s="22"/>
      <c r="AB6" s="22"/>
      <c r="AC6" s="22" t="s">
        <v>45</v>
      </c>
      <c r="AD6" s="22"/>
      <c r="AE6" s="22"/>
      <c r="AF6" s="22"/>
      <c r="AG6" s="22"/>
      <c r="AH6" s="22"/>
      <c r="AI6" s="22"/>
      <c r="AJ6" s="22"/>
    </row>
    <row r="7" spans="1:3" ht="15.75">
      <c r="A7" s="22" t="s">
        <v>70</v>
      </c>
      <c r="B7" s="23"/>
      <c r="C7" s="23"/>
    </row>
    <row r="8" spans="1:20" ht="15.75">
      <c r="A8" s="23"/>
      <c r="B8" s="23"/>
      <c r="C8" s="23"/>
      <c r="G8" s="22" t="s">
        <v>80</v>
      </c>
      <c r="H8" s="18"/>
      <c r="I8" s="18"/>
      <c r="K8" s="24" t="s">
        <v>90</v>
      </c>
      <c r="L8" s="24"/>
      <c r="M8" s="24"/>
      <c r="N8" s="24"/>
      <c r="O8" s="24"/>
      <c r="P8" s="24"/>
      <c r="Q8" s="24"/>
      <c r="R8" s="24"/>
      <c r="S8" s="24"/>
      <c r="T8" s="24"/>
    </row>
    <row r="9" spans="4:20" ht="15.75">
      <c r="D9" s="1" t="s">
        <v>47</v>
      </c>
      <c r="K9" s="24" t="s">
        <v>81</v>
      </c>
      <c r="L9" s="24"/>
      <c r="M9" s="24"/>
      <c r="N9" s="24"/>
      <c r="O9" s="24"/>
      <c r="P9" s="24"/>
      <c r="Q9" s="24"/>
      <c r="R9" s="24"/>
      <c r="S9" s="24"/>
      <c r="T9" s="24"/>
    </row>
    <row r="10" spans="11:20" ht="15.75">
      <c r="K10" s="24" t="s">
        <v>82</v>
      </c>
      <c r="L10" s="24"/>
      <c r="M10" s="24"/>
      <c r="N10" s="24"/>
      <c r="O10" s="24"/>
      <c r="P10" s="24"/>
      <c r="Q10" s="24"/>
      <c r="R10" s="24"/>
      <c r="S10" s="24"/>
      <c r="T10" s="24"/>
    </row>
    <row r="11" spans="11:20" ht="15.75">
      <c r="K11" s="24" t="s">
        <v>83</v>
      </c>
      <c r="L11" s="24"/>
      <c r="M11" s="24"/>
      <c r="N11" s="24"/>
      <c r="O11" s="24" t="s">
        <v>69</v>
      </c>
      <c r="P11" s="24"/>
      <c r="Q11" s="24"/>
      <c r="R11" s="24"/>
      <c r="S11" s="24"/>
      <c r="T11" s="24"/>
    </row>
    <row r="12" spans="8:10" ht="12.75">
      <c r="H12" s="1" t="s">
        <v>11</v>
      </c>
      <c r="I12" s="1" t="s">
        <v>56</v>
      </c>
      <c r="J12" s="1"/>
    </row>
    <row r="13" spans="3:13" ht="12.75">
      <c r="C13" t="s">
        <v>48</v>
      </c>
      <c r="F13" t="s">
        <v>55</v>
      </c>
      <c r="H13">
        <v>52</v>
      </c>
      <c r="I13">
        <v>43</v>
      </c>
      <c r="M13" s="18" t="s">
        <v>84</v>
      </c>
    </row>
    <row r="14" spans="4:15" ht="12.75">
      <c r="D14" t="s">
        <v>49</v>
      </c>
      <c r="H14">
        <v>17</v>
      </c>
      <c r="I14">
        <v>17</v>
      </c>
      <c r="O14" t="s">
        <v>67</v>
      </c>
    </row>
    <row r="15" spans="4:27" ht="12.75">
      <c r="D15" t="s">
        <v>50</v>
      </c>
      <c r="H15">
        <v>2</v>
      </c>
      <c r="I15">
        <v>2</v>
      </c>
      <c r="K15" s="18" t="s">
        <v>91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X15" s="1"/>
      <c r="AA15" s="26" t="s">
        <v>59</v>
      </c>
    </row>
    <row r="16" spans="4:22" ht="12.75">
      <c r="D16" t="s">
        <v>51</v>
      </c>
      <c r="H16">
        <v>23</v>
      </c>
      <c r="I16">
        <v>22</v>
      </c>
      <c r="K16" s="18" t="s">
        <v>85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4:27" ht="12.75">
      <c r="D17" t="s">
        <v>52</v>
      </c>
      <c r="I17">
        <v>1</v>
      </c>
      <c r="K17" s="18"/>
      <c r="L17" s="18" t="s">
        <v>92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AA17" s="1" t="s">
        <v>14</v>
      </c>
    </row>
    <row r="18" spans="4:23" ht="12.75">
      <c r="D18" t="s">
        <v>53</v>
      </c>
      <c r="H18">
        <v>1</v>
      </c>
      <c r="I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t="s">
        <v>32</v>
      </c>
    </row>
    <row r="19" spans="4:26" ht="12.75">
      <c r="D19" t="s">
        <v>54</v>
      </c>
      <c r="H19">
        <v>9</v>
      </c>
      <c r="W19" t="s">
        <v>33</v>
      </c>
      <c r="Z19" t="s">
        <v>32</v>
      </c>
    </row>
    <row r="20" spans="23:26" ht="12.75">
      <c r="W20" t="s">
        <v>23</v>
      </c>
      <c r="Z20" t="s">
        <v>33</v>
      </c>
    </row>
    <row r="21" ht="12.75">
      <c r="Z21" t="s">
        <v>23</v>
      </c>
    </row>
    <row r="22" spans="23:26" ht="12.75">
      <c r="W22" t="s">
        <v>60</v>
      </c>
      <c r="Z22" t="s">
        <v>60</v>
      </c>
    </row>
    <row r="23" ht="12.75">
      <c r="A23" s="1" t="s">
        <v>79</v>
      </c>
    </row>
    <row r="24" spans="1:31" ht="12.75">
      <c r="A24" s="2"/>
      <c r="B24" s="3"/>
      <c r="C24" s="3"/>
      <c r="D24" s="4"/>
      <c r="E24" s="11"/>
      <c r="F24" s="14" t="s">
        <v>10</v>
      </c>
      <c r="G24" s="15"/>
      <c r="H24" s="16"/>
      <c r="I24" s="14"/>
      <c r="J24" s="3"/>
      <c r="K24" s="3"/>
      <c r="L24" s="3"/>
      <c r="M24" s="15" t="s">
        <v>19</v>
      </c>
      <c r="N24" s="15"/>
      <c r="O24" s="15"/>
      <c r="P24" s="15"/>
      <c r="Q24" s="15"/>
      <c r="R24" s="15"/>
      <c r="S24" s="16"/>
      <c r="T24" s="14"/>
      <c r="U24" s="15"/>
      <c r="V24" s="15"/>
      <c r="W24" s="15"/>
      <c r="X24" s="15" t="s">
        <v>18</v>
      </c>
      <c r="Y24" s="15"/>
      <c r="Z24" s="15"/>
      <c r="AA24" s="15"/>
      <c r="AB24" s="15"/>
      <c r="AC24" s="15"/>
      <c r="AD24" s="16"/>
      <c r="AE24" s="16"/>
    </row>
    <row r="25" spans="1:31" ht="12.75">
      <c r="A25" s="5" t="s">
        <v>5</v>
      </c>
      <c r="B25" s="6"/>
      <c r="C25" s="6"/>
      <c r="D25" s="7"/>
      <c r="E25" s="12" t="s">
        <v>6</v>
      </c>
      <c r="F25" s="11"/>
      <c r="G25" s="11"/>
      <c r="H25" s="11"/>
      <c r="I25" s="5"/>
      <c r="J25" s="2"/>
      <c r="K25" s="3" t="s">
        <v>13</v>
      </c>
      <c r="L25" s="4"/>
      <c r="M25" s="3"/>
      <c r="N25" s="3" t="s">
        <v>15</v>
      </c>
      <c r="O25" s="3"/>
      <c r="P25" s="3"/>
      <c r="Q25" s="3"/>
      <c r="R25" s="3"/>
      <c r="S25" s="4"/>
      <c r="T25" s="12"/>
      <c r="U25" s="14" t="s">
        <v>12</v>
      </c>
      <c r="V25" s="15"/>
      <c r="W25" s="15"/>
      <c r="X25" s="16"/>
      <c r="Y25" s="14"/>
      <c r="Z25" s="15" t="s">
        <v>15</v>
      </c>
      <c r="AA25" s="15"/>
      <c r="AB25" s="15"/>
      <c r="AC25" s="15"/>
      <c r="AD25" s="16"/>
      <c r="AE25" s="16"/>
    </row>
    <row r="26" spans="1:31" ht="12.75">
      <c r="A26" s="5"/>
      <c r="B26" s="6"/>
      <c r="C26" s="6"/>
      <c r="D26" s="7"/>
      <c r="E26" s="12"/>
      <c r="F26" s="12"/>
      <c r="G26" s="12"/>
      <c r="H26" s="12"/>
      <c r="I26" s="5"/>
      <c r="J26" s="14"/>
      <c r="K26" s="15"/>
      <c r="L26" s="15" t="s">
        <v>16</v>
      </c>
      <c r="M26" s="15"/>
      <c r="N26" s="15"/>
      <c r="O26" s="15"/>
      <c r="P26" s="15"/>
      <c r="Q26" s="15"/>
      <c r="R26" s="15"/>
      <c r="S26" s="16"/>
      <c r="T26" s="7"/>
      <c r="U26" s="14"/>
      <c r="V26" s="15"/>
      <c r="W26" s="15" t="s">
        <v>17</v>
      </c>
      <c r="X26" s="15" t="s">
        <v>16</v>
      </c>
      <c r="Y26" s="9"/>
      <c r="Z26" s="9"/>
      <c r="AA26" s="9"/>
      <c r="AB26" s="9"/>
      <c r="AC26" s="9"/>
      <c r="AD26" s="10"/>
      <c r="AE26" s="10"/>
    </row>
    <row r="27" spans="1:31" ht="12.75">
      <c r="A27" s="8"/>
      <c r="B27" s="9"/>
      <c r="C27" s="9"/>
      <c r="D27" s="10"/>
      <c r="E27" s="13"/>
      <c r="F27" s="13" t="s">
        <v>7</v>
      </c>
      <c r="G27" s="13" t="s">
        <v>8</v>
      </c>
      <c r="H27" s="13" t="s">
        <v>9</v>
      </c>
      <c r="I27" s="13" t="s">
        <v>11</v>
      </c>
      <c r="J27" s="20">
        <v>1</v>
      </c>
      <c r="K27" s="20">
        <v>6</v>
      </c>
      <c r="L27" s="20">
        <v>10</v>
      </c>
      <c r="M27" s="20">
        <v>5</v>
      </c>
      <c r="N27" s="20">
        <v>6</v>
      </c>
      <c r="O27" s="20">
        <v>1</v>
      </c>
      <c r="P27" s="20">
        <v>2</v>
      </c>
      <c r="Q27" s="20">
        <v>1</v>
      </c>
      <c r="R27" s="20">
        <v>8</v>
      </c>
      <c r="S27" s="20">
        <v>1</v>
      </c>
      <c r="T27" s="20" t="s">
        <v>14</v>
      </c>
      <c r="U27" s="19">
        <v>1</v>
      </c>
      <c r="V27" s="19">
        <v>11</v>
      </c>
      <c r="W27" s="19">
        <v>5</v>
      </c>
      <c r="X27" s="19">
        <v>5</v>
      </c>
      <c r="Y27" s="19">
        <v>5</v>
      </c>
      <c r="Z27" s="19">
        <v>5</v>
      </c>
      <c r="AA27" s="19">
        <v>3</v>
      </c>
      <c r="AB27" s="19">
        <v>1</v>
      </c>
      <c r="AC27" s="19">
        <v>8</v>
      </c>
      <c r="AD27" s="19">
        <v>4</v>
      </c>
      <c r="AE27" s="21">
        <v>1</v>
      </c>
    </row>
    <row r="28" spans="1:31" ht="12.75">
      <c r="A28" s="14" t="s">
        <v>20</v>
      </c>
      <c r="B28" s="15"/>
      <c r="C28" s="15"/>
      <c r="D28" s="16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7"/>
      <c r="AE28" s="17"/>
    </row>
    <row r="29" spans="1:31" ht="12.75">
      <c r="A29" s="14"/>
      <c r="B29" s="15"/>
      <c r="C29" s="15"/>
      <c r="D29" s="16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7"/>
      <c r="AE29" s="17"/>
    </row>
    <row r="30" spans="1:31" ht="12.75">
      <c r="A30" s="14" t="s">
        <v>21</v>
      </c>
      <c r="B30" s="15"/>
      <c r="C30" s="15"/>
      <c r="D30" s="16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7"/>
      <c r="AE30" s="17"/>
    </row>
    <row r="31" spans="1:31" ht="12.75">
      <c r="A31" s="14"/>
      <c r="B31" s="15"/>
      <c r="C31" s="15"/>
      <c r="D31" s="1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7"/>
      <c r="AE31" s="17"/>
    </row>
    <row r="32" spans="1:31" ht="12.75">
      <c r="A32" s="14" t="s">
        <v>22</v>
      </c>
      <c r="B32" s="15"/>
      <c r="C32" s="15"/>
      <c r="D32" s="1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7"/>
      <c r="AE32" s="17"/>
    </row>
    <row r="33" spans="1:31" ht="12.75">
      <c r="A33" s="14"/>
      <c r="B33" s="15"/>
      <c r="C33" s="15"/>
      <c r="D33" s="1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7"/>
      <c r="AE33" s="17"/>
    </row>
    <row r="34" spans="1:31" ht="12.75">
      <c r="A34" s="14" t="s">
        <v>23</v>
      </c>
      <c r="B34" s="15"/>
      <c r="C34" s="15"/>
      <c r="D34" s="16"/>
      <c r="E34" s="19">
        <v>2</v>
      </c>
      <c r="F34" s="19">
        <f>SUM(I34+T34)</f>
        <v>124</v>
      </c>
      <c r="G34" s="19"/>
      <c r="H34" s="19"/>
      <c r="I34" s="19">
        <f>SUM(J34*1+K34*6+L34*10+M34*5+N34*6+P34*2+Q34*1+R34*8+S34*1)</f>
        <v>62</v>
      </c>
      <c r="J34" s="19">
        <v>2</v>
      </c>
      <c r="K34" s="19">
        <v>2</v>
      </c>
      <c r="L34" s="19">
        <v>2</v>
      </c>
      <c r="M34" s="19">
        <v>2</v>
      </c>
      <c r="N34" s="19">
        <v>2</v>
      </c>
      <c r="O34" s="19">
        <v>2</v>
      </c>
      <c r="P34" s="19">
        <v>2</v>
      </c>
      <c r="Q34" s="19">
        <v>2</v>
      </c>
      <c r="R34" s="19"/>
      <c r="S34" s="19"/>
      <c r="T34" s="19">
        <f>U34*1+V34*11+X34*5+Y34*5+Z34*5+AA34*3+AB34*1+AC34*8</f>
        <v>62</v>
      </c>
      <c r="U34" s="19">
        <v>2</v>
      </c>
      <c r="V34" s="19">
        <v>2</v>
      </c>
      <c r="W34" s="19">
        <v>2</v>
      </c>
      <c r="X34" s="19">
        <v>2</v>
      </c>
      <c r="Y34" s="19">
        <v>2</v>
      </c>
      <c r="Z34" s="19">
        <v>2</v>
      </c>
      <c r="AA34" s="19">
        <v>2</v>
      </c>
      <c r="AB34" s="19">
        <v>2</v>
      </c>
      <c r="AC34" s="19"/>
      <c r="AD34" s="17"/>
      <c r="AE34" s="17"/>
    </row>
    <row r="35" spans="1:31" ht="12.75">
      <c r="A35" s="14" t="s">
        <v>24</v>
      </c>
      <c r="B35" s="15"/>
      <c r="C35" s="15"/>
      <c r="D35" s="16"/>
      <c r="E35" s="19"/>
      <c r="F35" s="19">
        <f>SUM(I35+T35)</f>
        <v>96</v>
      </c>
      <c r="G35" s="19"/>
      <c r="H35" s="19"/>
      <c r="I35" s="19">
        <f>SUM(J35*1+K35*6+L35*10+M35*5+N35*6+P35*2+Q35*1+R35*8+S35*1)</f>
        <v>96</v>
      </c>
      <c r="J35" s="19">
        <v>2</v>
      </c>
      <c r="K35" s="19">
        <v>2</v>
      </c>
      <c r="L35" s="19">
        <v>2</v>
      </c>
      <c r="M35" s="19">
        <v>2</v>
      </c>
      <c r="N35" s="19">
        <v>2</v>
      </c>
      <c r="O35" s="19">
        <v>2</v>
      </c>
      <c r="P35" s="19"/>
      <c r="Q35" s="19"/>
      <c r="R35" s="19"/>
      <c r="S35" s="19">
        <v>40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7"/>
      <c r="AE35" s="17"/>
    </row>
    <row r="36" spans="1:31" ht="12.75">
      <c r="A36" s="14" t="s">
        <v>25</v>
      </c>
      <c r="B36" s="15"/>
      <c r="C36" s="15"/>
      <c r="D36" s="16"/>
      <c r="E36" s="19"/>
      <c r="F36" s="19">
        <f>SUM(I36+T36)</f>
        <v>92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f>U36*1+V36*11+X36*5+Y36*5+Z36*5+AA36*3+AB36*1+AC36*8</f>
        <v>92</v>
      </c>
      <c r="U36" s="19">
        <v>4</v>
      </c>
      <c r="V36" s="19">
        <v>2</v>
      </c>
      <c r="W36" s="19">
        <v>2</v>
      </c>
      <c r="X36" s="19">
        <v>4</v>
      </c>
      <c r="Y36" s="19">
        <v>4</v>
      </c>
      <c r="Z36" s="19">
        <v>2</v>
      </c>
      <c r="AA36" s="19">
        <v>4</v>
      </c>
      <c r="AB36" s="19">
        <v>4</v>
      </c>
      <c r="AC36" s="19"/>
      <c r="AD36" s="17"/>
      <c r="AE36" s="17"/>
    </row>
    <row r="37" spans="1:31" ht="12.75">
      <c r="A37" s="14" t="s">
        <v>26</v>
      </c>
      <c r="B37" s="15"/>
      <c r="C37" s="15"/>
      <c r="D37" s="16"/>
      <c r="E37" s="19"/>
      <c r="F37" s="19">
        <f>SUM(I37+T37)</f>
        <v>56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f>U37*1+V37*11+X37*5+Y37*5+Z37*5+AA37*3+AB37*1+AC37*8</f>
        <v>56</v>
      </c>
      <c r="U37" s="19">
        <v>4</v>
      </c>
      <c r="V37" s="19">
        <v>2</v>
      </c>
      <c r="W37" s="19">
        <v>2</v>
      </c>
      <c r="X37" s="19">
        <v>2</v>
      </c>
      <c r="Y37" s="19">
        <v>2</v>
      </c>
      <c r="Z37" s="19">
        <v>2</v>
      </c>
      <c r="AA37" s="19"/>
      <c r="AB37" s="19"/>
      <c r="AC37" s="19"/>
      <c r="AD37" s="17"/>
      <c r="AE37" s="17"/>
    </row>
    <row r="38" spans="1:31" ht="12.75">
      <c r="A38" s="14"/>
      <c r="B38" s="15"/>
      <c r="C38" s="15"/>
      <c r="D38" s="1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7"/>
      <c r="AE38" s="17"/>
    </row>
    <row r="39" spans="1:31" ht="12.75">
      <c r="A39" s="14" t="s">
        <v>27</v>
      </c>
      <c r="B39" s="15"/>
      <c r="C39" s="15"/>
      <c r="D39" s="1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7"/>
      <c r="AE39" s="17"/>
    </row>
    <row r="40" spans="1:31" ht="12.75">
      <c r="A40" s="14"/>
      <c r="B40" s="15"/>
      <c r="C40" s="15"/>
      <c r="D40" s="1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7"/>
      <c r="AE40" s="17"/>
    </row>
    <row r="41" spans="1:31" ht="12.75">
      <c r="A41" s="14" t="s">
        <v>76</v>
      </c>
      <c r="B41" s="15"/>
      <c r="C41" s="15"/>
      <c r="D41" s="1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7"/>
      <c r="AE41" s="17"/>
    </row>
    <row r="42" spans="1:31" ht="12.75">
      <c r="A42" s="14"/>
      <c r="B42" s="15"/>
      <c r="C42" s="15"/>
      <c r="D42" s="1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7"/>
      <c r="AE42" s="17"/>
    </row>
    <row r="43" spans="1:31" ht="12.75">
      <c r="A43" s="14" t="s">
        <v>71</v>
      </c>
      <c r="B43" s="15"/>
      <c r="C43" s="15"/>
      <c r="D43" s="16"/>
      <c r="E43" s="19"/>
      <c r="F43" s="19">
        <f>SUM(I43+T43)</f>
        <v>78</v>
      </c>
      <c r="G43" s="19"/>
      <c r="H43" s="19"/>
      <c r="I43" s="19">
        <f>SUM(J43*1+K43*6+L43*10+M43*5+N43*6+P43*2+Q43*1+R43*8+S43*1)</f>
        <v>78</v>
      </c>
      <c r="J43" s="19">
        <v>4</v>
      </c>
      <c r="K43" s="19">
        <v>2</v>
      </c>
      <c r="L43" s="19">
        <v>2</v>
      </c>
      <c r="M43" s="19">
        <v>2</v>
      </c>
      <c r="N43" s="19">
        <v>4</v>
      </c>
      <c r="O43" s="19">
        <v>2</v>
      </c>
      <c r="P43" s="19">
        <v>2</v>
      </c>
      <c r="Q43" s="19">
        <v>4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7"/>
      <c r="AE43" s="17"/>
    </row>
    <row r="44" spans="1:31" ht="12.75">
      <c r="A44" s="14" t="s">
        <v>74</v>
      </c>
      <c r="B44" s="15"/>
      <c r="C44" s="15"/>
      <c r="D44" s="16"/>
      <c r="E44" s="19"/>
      <c r="F44" s="19">
        <f>SUM(I44+T44)</f>
        <v>54</v>
      </c>
      <c r="G44" s="19"/>
      <c r="H44" s="19"/>
      <c r="I44" s="19">
        <f>SUM(J44*1+K44*6+L44*10+M44*5+N44*6+P44*2+Q44*1+R44*8+S44*1)</f>
        <v>54</v>
      </c>
      <c r="J44" s="19"/>
      <c r="K44" s="19"/>
      <c r="L44" s="19"/>
      <c r="M44" s="19">
        <v>4</v>
      </c>
      <c r="N44" s="19">
        <v>2</v>
      </c>
      <c r="O44" s="19"/>
      <c r="P44" s="19">
        <v>8</v>
      </c>
      <c r="Q44" s="19">
        <v>6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7"/>
      <c r="AE44" s="17"/>
    </row>
    <row r="45" spans="1:31" ht="12.75">
      <c r="A45" s="14" t="s">
        <v>75</v>
      </c>
      <c r="B45" s="15"/>
      <c r="C45" s="15"/>
      <c r="D45" s="16"/>
      <c r="E45" s="19"/>
      <c r="F45" s="19">
        <f>SUM(I45+T45)</f>
        <v>44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f>U45*1+V45*11+X45*5+Y45*5+Z45*5+AA45*3+AB45*1+AC45*8</f>
        <v>44</v>
      </c>
      <c r="U45" s="19">
        <v>2</v>
      </c>
      <c r="V45" s="19">
        <v>2</v>
      </c>
      <c r="W45" s="19">
        <v>2</v>
      </c>
      <c r="X45" s="19">
        <v>2</v>
      </c>
      <c r="Y45" s="19">
        <v>2</v>
      </c>
      <c r="Z45" s="19"/>
      <c r="AA45" s="19"/>
      <c r="AB45" s="19"/>
      <c r="AC45" s="19"/>
      <c r="AD45" s="17"/>
      <c r="AE45" s="17"/>
    </row>
    <row r="46" spans="1:31" ht="12.75">
      <c r="A46" s="14"/>
      <c r="B46" s="15"/>
      <c r="C46" s="15"/>
      <c r="D46" s="1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7"/>
      <c r="AE46" s="17"/>
    </row>
    <row r="47" spans="1:31" ht="12.75">
      <c r="A47" s="14"/>
      <c r="B47" s="15"/>
      <c r="C47" s="15"/>
      <c r="D47" s="16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7"/>
      <c r="AE47" s="17"/>
    </row>
    <row r="48" spans="1:31" ht="12.75">
      <c r="A48" s="8" t="s">
        <v>28</v>
      </c>
      <c r="B48" s="9"/>
      <c r="C48" s="9"/>
      <c r="D48" s="1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7"/>
      <c r="AE48" s="17"/>
    </row>
    <row r="49" spans="1:31" ht="12.75">
      <c r="A49" s="8"/>
      <c r="B49" s="9"/>
      <c r="C49" s="9"/>
      <c r="D49" s="1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7"/>
      <c r="AE49" s="17"/>
    </row>
    <row r="50" spans="1:31" ht="12.75">
      <c r="A50" s="14" t="s">
        <v>32</v>
      </c>
      <c r="B50" s="15"/>
      <c r="C50" s="15"/>
      <c r="D50" s="16"/>
      <c r="E50" s="19">
        <v>2</v>
      </c>
      <c r="F50" s="19">
        <f>SUM(I50+T50)</f>
        <v>114</v>
      </c>
      <c r="G50" s="19">
        <v>99</v>
      </c>
      <c r="H50" s="19">
        <v>15</v>
      </c>
      <c r="I50" s="19">
        <f>SUM(J50*1+K50*6+L50*10+M50*5+N50*6+P50*2+Q50*1+R50*8+S50*1)</f>
        <v>86</v>
      </c>
      <c r="J50" s="19">
        <v>12</v>
      </c>
      <c r="K50" s="19">
        <v>2</v>
      </c>
      <c r="L50" s="19">
        <v>4</v>
      </c>
      <c r="M50" s="19">
        <v>2</v>
      </c>
      <c r="N50" s="19">
        <v>2</v>
      </c>
      <c r="O50" s="19"/>
      <c r="P50" s="19"/>
      <c r="Q50" s="19"/>
      <c r="R50" s="19"/>
      <c r="S50" s="19"/>
      <c r="T50" s="19">
        <f>U50*1+V50*11+X50*5+Y50*5+Z50*5+AA50*3+AB50*1+AC50*8</f>
        <v>28</v>
      </c>
      <c r="U50" s="19">
        <v>6</v>
      </c>
      <c r="V50" s="19">
        <v>2</v>
      </c>
      <c r="W50" s="19">
        <v>2</v>
      </c>
      <c r="X50" s="19"/>
      <c r="Y50" s="19"/>
      <c r="Z50" s="19"/>
      <c r="AA50" s="19"/>
      <c r="AB50" s="19"/>
      <c r="AC50" s="19"/>
      <c r="AD50" s="17"/>
      <c r="AE50" s="17"/>
    </row>
    <row r="51" spans="1:31" ht="12.75">
      <c r="A51" s="14" t="s">
        <v>41</v>
      </c>
      <c r="B51" s="15"/>
      <c r="C51" s="15"/>
      <c r="D51" s="16"/>
      <c r="E51" s="19"/>
      <c r="F51" s="19">
        <f>SUM(I51+T51)</f>
        <v>48</v>
      </c>
      <c r="G51" s="19"/>
      <c r="H51" s="19"/>
      <c r="I51" s="19">
        <f>SUM(J51*1+K51*6+L51*10+M51*5+N51*6+P51*2+Q51*1+R51*8+S51*1)</f>
        <v>48</v>
      </c>
      <c r="J51" s="19">
        <v>4</v>
      </c>
      <c r="K51" s="19">
        <v>4</v>
      </c>
      <c r="L51" s="19">
        <v>2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7"/>
      <c r="AE51" s="17"/>
    </row>
    <row r="52" spans="1:31" ht="12.75">
      <c r="A52" s="14" t="s">
        <v>30</v>
      </c>
      <c r="B52" s="15"/>
      <c r="C52" s="15"/>
      <c r="D52" s="16"/>
      <c r="E52" s="19"/>
      <c r="F52" s="19">
        <f>SUM(I52+T52)</f>
        <v>48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f>U52*1+V52*11+X52*5+Y52*5+Z52*5+AA52*3+AB52*1+AC52*8</f>
        <v>48</v>
      </c>
      <c r="U52" s="19">
        <v>6</v>
      </c>
      <c r="V52" s="19">
        <v>2</v>
      </c>
      <c r="W52" s="19">
        <v>2</v>
      </c>
      <c r="X52" s="19">
        <v>2</v>
      </c>
      <c r="Y52" s="19">
        <v>2</v>
      </c>
      <c r="Z52" s="19"/>
      <c r="AA52" s="19"/>
      <c r="AB52" s="19"/>
      <c r="AC52" s="19"/>
      <c r="AD52" s="17"/>
      <c r="AE52" s="17"/>
    </row>
    <row r="53" spans="1:31" ht="12.75">
      <c r="A53" s="14"/>
      <c r="B53" s="15"/>
      <c r="C53" s="15"/>
      <c r="D53" s="1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7"/>
      <c r="AE53" s="17"/>
    </row>
    <row r="54" spans="1:31" ht="12.75">
      <c r="A54" s="14" t="s">
        <v>31</v>
      </c>
      <c r="B54" s="15"/>
      <c r="C54" s="15"/>
      <c r="D54" s="1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7"/>
      <c r="AE54" s="17"/>
    </row>
    <row r="55" spans="1:31" ht="12.75">
      <c r="A55" s="14"/>
      <c r="B55" s="15"/>
      <c r="C55" s="15"/>
      <c r="D55" s="1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7"/>
      <c r="AE55" s="17"/>
    </row>
    <row r="56" spans="1:31" ht="12.75">
      <c r="A56" s="14" t="s">
        <v>33</v>
      </c>
      <c r="B56" s="15"/>
      <c r="C56" s="15"/>
      <c r="D56" s="16"/>
      <c r="E56" s="19">
        <v>2</v>
      </c>
      <c r="F56" s="19">
        <f>SUM(I56+T56)</f>
        <v>372</v>
      </c>
      <c r="G56" s="19">
        <v>334</v>
      </c>
      <c r="H56" s="19">
        <v>38</v>
      </c>
      <c r="I56" s="19">
        <f>SUM(J56*1+K56*6+L56*10+M56*5+N56*6+P56*2+Q56*1+R56*8+S56*1)</f>
        <v>186</v>
      </c>
      <c r="J56" s="19">
        <v>12</v>
      </c>
      <c r="K56" s="19">
        <v>6</v>
      </c>
      <c r="L56" s="19">
        <v>6</v>
      </c>
      <c r="M56" s="19">
        <v>6</v>
      </c>
      <c r="N56" s="19">
        <v>6</v>
      </c>
      <c r="O56" s="19">
        <v>6</v>
      </c>
      <c r="P56" s="19">
        <v>6</v>
      </c>
      <c r="Q56" s="19"/>
      <c r="R56" s="19"/>
      <c r="S56" s="19"/>
      <c r="T56" s="19">
        <f>U56*1+V56*11+X56*5+Y56*5+Z56*5+AA56*3+AB56*1+AC56*8</f>
        <v>186</v>
      </c>
      <c r="U56" s="19">
        <v>12</v>
      </c>
      <c r="V56" s="19">
        <v>6</v>
      </c>
      <c r="W56" s="19">
        <v>6</v>
      </c>
      <c r="X56" s="19">
        <v>6</v>
      </c>
      <c r="Y56" s="19">
        <v>6</v>
      </c>
      <c r="Z56" s="19">
        <v>6</v>
      </c>
      <c r="AA56" s="19">
        <v>6</v>
      </c>
      <c r="AB56" s="19"/>
      <c r="AC56" s="19"/>
      <c r="AD56" s="17"/>
      <c r="AE56" s="17"/>
    </row>
    <row r="57" spans="1:31" ht="12.75">
      <c r="A57" s="14"/>
      <c r="B57" s="15"/>
      <c r="C57" s="15"/>
      <c r="D57" s="1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7"/>
      <c r="AE57" s="17"/>
    </row>
    <row r="58" spans="1:31" ht="12.75">
      <c r="A58" s="14" t="s">
        <v>34</v>
      </c>
      <c r="B58" s="15"/>
      <c r="C58" s="15"/>
      <c r="D58" s="16"/>
      <c r="E58" s="19"/>
      <c r="F58" s="19">
        <f>SUM(I58+T58)</f>
        <v>1146</v>
      </c>
      <c r="G58" s="19"/>
      <c r="H58" s="19"/>
      <c r="I58" s="19">
        <f>SUM(J58*1+K58*6+L58*10+M58*5+N58*6+P58*2+Q58*1+R58*8+S58*1)</f>
        <v>546</v>
      </c>
      <c r="J58" s="19"/>
      <c r="K58" s="19">
        <v>18</v>
      </c>
      <c r="L58" s="19">
        <v>18</v>
      </c>
      <c r="M58" s="19">
        <v>18</v>
      </c>
      <c r="N58" s="19">
        <v>18</v>
      </c>
      <c r="O58" s="19">
        <v>24</v>
      </c>
      <c r="P58" s="19">
        <v>18</v>
      </c>
      <c r="Q58" s="19">
        <v>24</v>
      </c>
      <c r="R58" s="19"/>
      <c r="S58" s="19"/>
      <c r="T58" s="19">
        <f>U58*1+V58*11+X58*5+Y58*5+Z58*5+AA58*3+AB58*1+AC58*8</f>
        <v>600</v>
      </c>
      <c r="U58" s="19"/>
      <c r="V58" s="19">
        <v>18</v>
      </c>
      <c r="W58" s="19">
        <v>18</v>
      </c>
      <c r="X58" s="19">
        <v>18</v>
      </c>
      <c r="Y58" s="19">
        <v>18</v>
      </c>
      <c r="Z58" s="19">
        <v>24</v>
      </c>
      <c r="AA58" s="19">
        <v>24</v>
      </c>
      <c r="AB58" s="19">
        <v>30</v>
      </c>
      <c r="AC58" s="19"/>
      <c r="AD58" s="17"/>
      <c r="AE58" s="17"/>
    </row>
    <row r="59" spans="1:31" ht="12.75">
      <c r="A59" s="14"/>
      <c r="B59" s="15"/>
      <c r="C59" s="15"/>
      <c r="D59" s="16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7"/>
      <c r="AE59" s="17"/>
    </row>
    <row r="60" spans="1:31" ht="12.75">
      <c r="A60" s="14" t="s">
        <v>35</v>
      </c>
      <c r="B60" s="15"/>
      <c r="C60" s="15"/>
      <c r="D60" s="16"/>
      <c r="E60" s="19"/>
      <c r="F60" s="19">
        <f>SUM(I60+T60)</f>
        <v>576</v>
      </c>
      <c r="G60" s="19"/>
      <c r="H60" s="19"/>
      <c r="I60" s="19">
        <f>SUM(J60*1+K60*6+L60*10+M60*5+N60*6+P60*2+Q60*1+R60*8+S60*1)</f>
        <v>288</v>
      </c>
      <c r="J60" s="19"/>
      <c r="K60" s="19"/>
      <c r="L60" s="19"/>
      <c r="M60" s="19"/>
      <c r="N60" s="19"/>
      <c r="O60" s="19"/>
      <c r="P60" s="19"/>
      <c r="Q60" s="19"/>
      <c r="R60" s="19">
        <v>36</v>
      </c>
      <c r="S60" s="19"/>
      <c r="T60" s="19">
        <f>U60*1+V60*11+X60*5+Y60*5+Z60*5+AA60*3+AB60*1+AC60*8</f>
        <v>288</v>
      </c>
      <c r="U60" s="19"/>
      <c r="V60" s="19"/>
      <c r="W60" s="19"/>
      <c r="X60" s="19"/>
      <c r="Y60" s="19"/>
      <c r="Z60" s="19"/>
      <c r="AA60" s="19"/>
      <c r="AB60" s="19"/>
      <c r="AC60" s="19">
        <v>36</v>
      </c>
      <c r="AD60" s="17">
        <v>36</v>
      </c>
      <c r="AE60" s="17"/>
    </row>
    <row r="61" spans="1:31" ht="12.75">
      <c r="A61" s="14"/>
      <c r="B61" s="15"/>
      <c r="C61" s="15"/>
      <c r="D61" s="1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7"/>
      <c r="AE61" s="17"/>
    </row>
    <row r="62" spans="1:31" ht="12.75">
      <c r="A62" s="14" t="s">
        <v>36</v>
      </c>
      <c r="B62" s="15"/>
      <c r="C62" s="15"/>
      <c r="D62" s="1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7"/>
      <c r="AE62" s="17"/>
    </row>
    <row r="63" spans="1:31" ht="12.75">
      <c r="A63" s="14"/>
      <c r="B63" s="15"/>
      <c r="C63" s="15"/>
      <c r="D63" s="1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7"/>
      <c r="AE63" s="17"/>
    </row>
    <row r="64" spans="1:31" ht="12.75">
      <c r="A64" s="14" t="s">
        <v>37</v>
      </c>
      <c r="B64" s="15"/>
      <c r="C64" s="15"/>
      <c r="D64" s="16"/>
      <c r="E64" s="19"/>
      <c r="F64" s="19">
        <v>36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7"/>
      <c r="AE64" s="17"/>
    </row>
    <row r="65" spans="1:31" ht="12.75">
      <c r="A65" s="14"/>
      <c r="B65" s="15"/>
      <c r="C65" s="15"/>
      <c r="D65" s="1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7"/>
      <c r="AE65" s="17"/>
    </row>
    <row r="66" spans="1:31" ht="12.75">
      <c r="A66" s="14" t="s">
        <v>38</v>
      </c>
      <c r="B66" s="15"/>
      <c r="C66" s="15"/>
      <c r="D66" s="16"/>
      <c r="E66" s="19"/>
      <c r="F66" s="19">
        <f>SUM(F28:F65)</f>
        <v>2884</v>
      </c>
      <c r="G66" s="19"/>
      <c r="H66" s="19"/>
      <c r="I66" s="19">
        <f>SUM(I28:I65)</f>
        <v>1444</v>
      </c>
      <c r="J66" s="19">
        <f>SUM(J28:J65)</f>
        <v>36</v>
      </c>
      <c r="K66" s="19">
        <f>SUM(K28:K65)</f>
        <v>36</v>
      </c>
      <c r="L66" s="19">
        <f aca="true" t="shared" si="0" ref="L66:S66">SUM(L28:L65)</f>
        <v>36</v>
      </c>
      <c r="M66" s="19">
        <f t="shared" si="0"/>
        <v>36</v>
      </c>
      <c r="N66" s="19">
        <f t="shared" si="0"/>
        <v>36</v>
      </c>
      <c r="O66" s="19">
        <f t="shared" si="0"/>
        <v>36</v>
      </c>
      <c r="P66" s="19">
        <f t="shared" si="0"/>
        <v>36</v>
      </c>
      <c r="Q66" s="19">
        <f t="shared" si="0"/>
        <v>36</v>
      </c>
      <c r="R66" s="19">
        <f t="shared" si="0"/>
        <v>36</v>
      </c>
      <c r="S66" s="19">
        <f t="shared" si="0"/>
        <v>40</v>
      </c>
      <c r="T66" s="19">
        <f>SUM(T28:T65)</f>
        <v>1404</v>
      </c>
      <c r="U66" s="19">
        <f aca="true" t="shared" si="1" ref="U66:AD66">SUM(U28:U65)</f>
        <v>36</v>
      </c>
      <c r="V66" s="19">
        <f t="shared" si="1"/>
        <v>36</v>
      </c>
      <c r="W66" s="19">
        <f t="shared" si="1"/>
        <v>36</v>
      </c>
      <c r="X66" s="19">
        <f t="shared" si="1"/>
        <v>36</v>
      </c>
      <c r="Y66" s="19">
        <f t="shared" si="1"/>
        <v>36</v>
      </c>
      <c r="Z66" s="19">
        <f t="shared" si="1"/>
        <v>36</v>
      </c>
      <c r="AA66" s="19">
        <f t="shared" si="1"/>
        <v>36</v>
      </c>
      <c r="AB66" s="19">
        <f t="shared" si="1"/>
        <v>36</v>
      </c>
      <c r="AC66" s="19">
        <f t="shared" si="1"/>
        <v>36</v>
      </c>
      <c r="AD66" s="17">
        <f t="shared" si="1"/>
        <v>36</v>
      </c>
      <c r="AE66" s="17">
        <v>0</v>
      </c>
    </row>
    <row r="67" spans="1:31" ht="12.75">
      <c r="A67" s="14"/>
      <c r="B67" s="15"/>
      <c r="C67" s="15"/>
      <c r="D67" s="1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7"/>
      <c r="AE67" s="17"/>
    </row>
    <row r="68" spans="1:31" ht="12.75">
      <c r="A68" s="14" t="s">
        <v>39</v>
      </c>
      <c r="B68" s="15"/>
      <c r="C68" s="15"/>
      <c r="D68" s="16"/>
      <c r="E68" s="19"/>
      <c r="F68" s="19">
        <f>SUM(F70:F71)</f>
        <v>102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7"/>
      <c r="AE68" s="17"/>
    </row>
    <row r="69" spans="1:31" ht="12.75">
      <c r="A69" s="14"/>
      <c r="B69" s="15"/>
      <c r="C69" s="15"/>
      <c r="D69" s="16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7"/>
      <c r="AE69" s="17"/>
    </row>
    <row r="70" spans="1:31" ht="12.75">
      <c r="A70" s="14" t="s">
        <v>23</v>
      </c>
      <c r="B70" s="15"/>
      <c r="C70" s="15"/>
      <c r="D70" s="16"/>
      <c r="E70" s="19"/>
      <c r="F70" s="19">
        <f>SUM(I70+T70)</f>
        <v>62</v>
      </c>
      <c r="G70" s="19"/>
      <c r="H70" s="19"/>
      <c r="I70" s="19">
        <v>31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19">
        <v>1</v>
      </c>
      <c r="R70" s="19"/>
      <c r="S70" s="19"/>
      <c r="T70" s="19">
        <v>31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/>
      <c r="AD70" s="17"/>
      <c r="AE70" s="17"/>
    </row>
    <row r="71" spans="1:31" ht="12.75">
      <c r="A71" s="14" t="s">
        <v>40</v>
      </c>
      <c r="B71" s="15"/>
      <c r="C71" s="15"/>
      <c r="D71" s="16"/>
      <c r="E71" s="19"/>
      <c r="F71" s="19">
        <v>40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7"/>
      <c r="AE71" s="17"/>
    </row>
    <row r="72" spans="1:31" ht="12.75">
      <c r="A72" s="14"/>
      <c r="B72" s="15"/>
      <c r="C72" s="15"/>
      <c r="D72" s="16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7"/>
      <c r="AE72" s="17"/>
    </row>
    <row r="73" spans="1:31" ht="12.75">
      <c r="A73" s="14" t="s">
        <v>77</v>
      </c>
      <c r="B73" s="15"/>
      <c r="C73" s="15"/>
      <c r="D73" s="16"/>
      <c r="E73" s="19"/>
      <c r="F73" s="19">
        <f>SUM(F66+F68)</f>
        <v>2986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7"/>
      <c r="AE73" s="17"/>
    </row>
    <row r="74" spans="1:3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7" spans="4:14" ht="12.75">
      <c r="D77" s="1" t="s">
        <v>61</v>
      </c>
      <c r="J77" s="18"/>
      <c r="K77" s="18" t="s">
        <v>87</v>
      </c>
      <c r="L77" s="18"/>
      <c r="M77" s="18"/>
      <c r="N77" s="18"/>
    </row>
    <row r="78" spans="4:14" ht="12.75">
      <c r="D78" s="1"/>
      <c r="K78" s="18"/>
      <c r="L78" s="18"/>
      <c r="M78" s="18"/>
      <c r="N78" s="18"/>
    </row>
    <row r="79" spans="4:14" ht="12.75">
      <c r="D79" s="1"/>
      <c r="K79" s="18"/>
      <c r="L79" s="18"/>
      <c r="M79" s="18"/>
      <c r="N79" s="18"/>
    </row>
    <row r="80" spans="11:14" ht="12.75">
      <c r="K80" s="18"/>
      <c r="L80" s="18"/>
      <c r="M80" s="18"/>
      <c r="N80" s="18"/>
    </row>
    <row r="81" spans="4:14" ht="12.75">
      <c r="D81" s="1" t="s">
        <v>62</v>
      </c>
      <c r="K81" s="18" t="s">
        <v>88</v>
      </c>
      <c r="L81" s="18"/>
      <c r="M81" s="18"/>
      <c r="N81" s="18"/>
    </row>
    <row r="82" spans="11:14" ht="12.75">
      <c r="K82" s="18"/>
      <c r="L82" s="18"/>
      <c r="M82" s="18"/>
      <c r="N82" s="18"/>
    </row>
    <row r="83" spans="11:14" ht="12.75">
      <c r="K83" s="18"/>
      <c r="L83" s="18"/>
      <c r="M83" s="18"/>
      <c r="N83" s="18"/>
    </row>
    <row r="84" spans="11:14" ht="12.75">
      <c r="K84" s="18"/>
      <c r="L84" s="18"/>
      <c r="M84" s="18"/>
      <c r="N84" s="18"/>
    </row>
    <row r="85" spans="4:14" ht="12.75">
      <c r="D85" s="18" t="s">
        <v>86</v>
      </c>
      <c r="K85" s="18" t="s">
        <v>89</v>
      </c>
      <c r="L85" s="18"/>
      <c r="M85" s="18"/>
      <c r="N85" s="18"/>
    </row>
  </sheetData>
  <sheetProtection/>
  <printOptions/>
  <pageMargins left="0.75" right="0.75" top="1" bottom="1" header="0.5" footer="0.5"/>
  <pageSetup horizontalDpi="300" verticalDpi="300" orientation="landscape" paperSize="8" scale="93" r:id="rId1"/>
  <rowBreaks count="1" manualBreakCount="1">
    <brk id="58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V39" sqref="V39"/>
    </sheetView>
  </sheetViews>
  <sheetFormatPr defaultColWidth="9.00390625" defaultRowHeight="12.75"/>
  <cols>
    <col min="4" max="4" width="10.25390625" style="0" customWidth="1"/>
    <col min="5" max="5" width="5.00390625" style="0" customWidth="1"/>
    <col min="6" max="6" width="6.00390625" style="0" customWidth="1"/>
    <col min="7" max="7" width="6.75390625" style="0" customWidth="1"/>
    <col min="8" max="8" width="4.75390625" style="0" customWidth="1"/>
    <col min="9" max="9" width="6.375" style="0" customWidth="1"/>
    <col min="10" max="10" width="3.375" style="0" customWidth="1"/>
    <col min="11" max="12" width="3.625" style="0" customWidth="1"/>
    <col min="13" max="13" width="3.75390625" style="0" customWidth="1"/>
    <col min="14" max="14" width="3.625" style="0" customWidth="1"/>
    <col min="15" max="15" width="3.375" style="0" customWidth="1"/>
    <col min="16" max="16" width="3.25390625" style="0" customWidth="1"/>
    <col min="17" max="17" width="3.375" style="0" customWidth="1"/>
    <col min="18" max="18" width="3.00390625" style="0" customWidth="1"/>
    <col min="19" max="19" width="2.875" style="0" customWidth="1"/>
    <col min="20" max="20" width="3.125" style="0" customWidth="1"/>
    <col min="21" max="21" width="6.75390625" style="0" customWidth="1"/>
    <col min="22" max="23" width="3.375" style="0" customWidth="1"/>
    <col min="24" max="24" width="3.25390625" style="0" customWidth="1"/>
    <col min="25" max="25" width="3.00390625" style="0" customWidth="1"/>
    <col min="26" max="26" width="3.25390625" style="0" customWidth="1"/>
    <col min="27" max="27" width="3.00390625" style="0" customWidth="1"/>
    <col min="28" max="30" width="3.25390625" style="0" customWidth="1"/>
  </cols>
  <sheetData>
    <row r="1" ht="15.75">
      <c r="I1" s="22" t="s">
        <v>95</v>
      </c>
    </row>
    <row r="3" spans="1:30" ht="12.75">
      <c r="A3" s="2"/>
      <c r="B3" s="3"/>
      <c r="C3" s="3"/>
      <c r="D3" s="4"/>
      <c r="E3" s="11"/>
      <c r="F3" s="14" t="s">
        <v>10</v>
      </c>
      <c r="G3" s="15"/>
      <c r="H3" s="16"/>
      <c r="I3" s="14"/>
      <c r="J3" s="3"/>
      <c r="K3" s="3"/>
      <c r="L3" s="3"/>
      <c r="M3" s="15" t="s">
        <v>19</v>
      </c>
      <c r="N3" s="15"/>
      <c r="O3" s="15"/>
      <c r="P3" s="15"/>
      <c r="Q3" s="15"/>
      <c r="R3" s="15"/>
      <c r="S3" s="15"/>
      <c r="T3" s="15"/>
      <c r="U3" s="14"/>
      <c r="V3" s="15"/>
      <c r="W3" s="15"/>
      <c r="X3" s="15" t="s">
        <v>18</v>
      </c>
      <c r="Y3" s="3"/>
      <c r="Z3" s="3"/>
      <c r="AA3" s="3"/>
      <c r="AB3" s="3"/>
      <c r="AC3" s="3"/>
      <c r="AD3" s="4"/>
    </row>
    <row r="4" spans="1:30" ht="12.75">
      <c r="A4" s="5" t="s">
        <v>5</v>
      </c>
      <c r="B4" s="6"/>
      <c r="C4" s="6"/>
      <c r="D4" s="7"/>
      <c r="E4" s="12" t="s">
        <v>93</v>
      </c>
      <c r="F4" s="11"/>
      <c r="G4" s="11"/>
      <c r="H4" s="11"/>
      <c r="I4" s="5"/>
      <c r="J4" s="14" t="s">
        <v>13</v>
      </c>
      <c r="K4" s="15"/>
      <c r="L4" s="16"/>
      <c r="M4" s="3"/>
      <c r="N4" s="3" t="s">
        <v>15</v>
      </c>
      <c r="O4" s="3"/>
      <c r="P4" s="3"/>
      <c r="Q4" s="3"/>
      <c r="R4" s="3"/>
      <c r="S4" s="3"/>
      <c r="T4" s="4"/>
      <c r="U4" s="12"/>
      <c r="V4" s="5" t="s">
        <v>96</v>
      </c>
      <c r="W4" s="6"/>
      <c r="X4" s="6"/>
      <c r="Y4" s="2"/>
      <c r="Z4" s="3" t="s">
        <v>15</v>
      </c>
      <c r="AA4" s="3"/>
      <c r="AB4" s="3"/>
      <c r="AC4" s="3"/>
      <c r="AD4" s="4"/>
    </row>
    <row r="5" spans="1:30" ht="12.75">
      <c r="A5" s="5"/>
      <c r="B5" s="6"/>
      <c r="C5" s="6"/>
      <c r="D5" s="7"/>
      <c r="E5" s="12" t="s">
        <v>94</v>
      </c>
      <c r="F5" s="12"/>
      <c r="G5" s="12"/>
      <c r="H5" s="12"/>
      <c r="I5" s="5"/>
      <c r="J5" s="14"/>
      <c r="K5" s="15"/>
      <c r="L5" s="15" t="s">
        <v>16</v>
      </c>
      <c r="M5" s="15"/>
      <c r="N5" s="15"/>
      <c r="O5" s="15"/>
      <c r="P5" s="15"/>
      <c r="Q5" s="15"/>
      <c r="R5" s="15"/>
      <c r="S5" s="15"/>
      <c r="T5" s="16"/>
      <c r="U5" s="6"/>
      <c r="V5" s="14"/>
      <c r="W5" s="15"/>
      <c r="X5" s="15" t="s">
        <v>16</v>
      </c>
      <c r="Y5" s="15"/>
      <c r="Z5" s="15"/>
      <c r="AA5" s="15"/>
      <c r="AB5" s="15"/>
      <c r="AC5" s="15"/>
      <c r="AD5" s="16"/>
    </row>
    <row r="6" spans="1:30" ht="12.75">
      <c r="A6" s="8"/>
      <c r="B6" s="9"/>
      <c r="C6" s="9"/>
      <c r="D6" s="10"/>
      <c r="E6" s="13"/>
      <c r="F6" s="13" t="s">
        <v>7</v>
      </c>
      <c r="G6" s="13" t="s">
        <v>8</v>
      </c>
      <c r="H6" s="13" t="s">
        <v>9</v>
      </c>
      <c r="I6" s="13" t="s">
        <v>11</v>
      </c>
      <c r="J6" s="20">
        <v>1</v>
      </c>
      <c r="K6" s="20">
        <v>6</v>
      </c>
      <c r="L6" s="20">
        <v>10</v>
      </c>
      <c r="M6" s="20">
        <v>5</v>
      </c>
      <c r="N6" s="20">
        <v>5</v>
      </c>
      <c r="O6" s="20">
        <v>1</v>
      </c>
      <c r="P6" s="20">
        <v>1</v>
      </c>
      <c r="Q6" s="20">
        <v>2</v>
      </c>
      <c r="R6" s="20">
        <v>1</v>
      </c>
      <c r="S6" s="20">
        <v>8</v>
      </c>
      <c r="T6" s="20">
        <v>1</v>
      </c>
      <c r="U6" s="20" t="s">
        <v>14</v>
      </c>
      <c r="V6" s="20">
        <v>1</v>
      </c>
      <c r="W6" s="20">
        <v>11</v>
      </c>
      <c r="X6" s="20">
        <v>5</v>
      </c>
      <c r="Y6" s="20">
        <v>5</v>
      </c>
      <c r="Z6" s="20">
        <v>5</v>
      </c>
      <c r="AA6" s="20">
        <v>3</v>
      </c>
      <c r="AB6" s="20">
        <v>1</v>
      </c>
      <c r="AC6" s="20">
        <v>1</v>
      </c>
      <c r="AD6" s="28">
        <v>8</v>
      </c>
    </row>
    <row r="7" spans="1:30" ht="12.75">
      <c r="A7" s="27" t="s">
        <v>20</v>
      </c>
      <c r="B7" s="15"/>
      <c r="C7" s="15"/>
      <c r="D7" s="1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7"/>
    </row>
    <row r="8" spans="1:30" ht="12.75">
      <c r="A8" s="27"/>
      <c r="B8" s="15"/>
      <c r="C8" s="15"/>
      <c r="D8" s="1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7"/>
    </row>
    <row r="9" spans="1:30" ht="12.75">
      <c r="A9" s="27" t="s">
        <v>21</v>
      </c>
      <c r="B9" s="15"/>
      <c r="C9" s="15"/>
      <c r="D9" s="1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7"/>
    </row>
    <row r="10" spans="1:30" ht="12.75">
      <c r="A10" s="14"/>
      <c r="B10" s="15"/>
      <c r="C10" s="15"/>
      <c r="D10" s="1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7"/>
    </row>
    <row r="11" spans="1:30" ht="12.75">
      <c r="A11" s="14" t="s">
        <v>22</v>
      </c>
      <c r="B11" s="15"/>
      <c r="C11" s="15"/>
      <c r="D11" s="16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7"/>
    </row>
    <row r="12" spans="1:30" ht="12.75">
      <c r="A12" s="14"/>
      <c r="B12" s="15"/>
      <c r="C12" s="15"/>
      <c r="D12" s="1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7"/>
    </row>
    <row r="13" spans="1:30" ht="12.75">
      <c r="A13" s="14" t="s">
        <v>23</v>
      </c>
      <c r="B13" s="15"/>
      <c r="C13" s="15"/>
      <c r="D13" s="16"/>
      <c r="E13" s="19">
        <v>2</v>
      </c>
      <c r="F13" s="19">
        <f>SUM(I13+U13)</f>
        <v>124</v>
      </c>
      <c r="G13" s="19"/>
      <c r="H13" s="19"/>
      <c r="I13" s="19">
        <f>SUM(J13*1+K13*6+L13*10+M13*5+N13*5+O13*1+P13*1+Q13*2+R13*1+S13*8+T13*1)</f>
        <v>62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>
        <v>2</v>
      </c>
      <c r="R13" s="19"/>
      <c r="S13" s="19"/>
      <c r="T13" s="19"/>
      <c r="U13" s="19">
        <f>V13*1+W13*11+X13*5+Y13*5+Z13*5+AA13*3+AB13*1+AC13*1+AD13*8</f>
        <v>62</v>
      </c>
      <c r="V13" s="19">
        <v>2</v>
      </c>
      <c r="W13" s="19">
        <v>2</v>
      </c>
      <c r="X13" s="19">
        <v>2</v>
      </c>
      <c r="Y13" s="19">
        <v>2</v>
      </c>
      <c r="Z13" s="19">
        <v>2</v>
      </c>
      <c r="AA13" s="19">
        <v>2</v>
      </c>
      <c r="AB13" s="19">
        <v>2</v>
      </c>
      <c r="AC13" s="19"/>
      <c r="AD13" s="17"/>
    </row>
    <row r="14" spans="1:30" ht="12.75">
      <c r="A14" s="14" t="s">
        <v>24</v>
      </c>
      <c r="B14" s="15"/>
      <c r="C14" s="15"/>
      <c r="D14" s="16"/>
      <c r="E14" s="19"/>
      <c r="F14" s="19">
        <f>SUM(I14+U14)</f>
        <v>96</v>
      </c>
      <c r="G14" s="19"/>
      <c r="H14" s="19"/>
      <c r="I14" s="19">
        <f aca="true" t="shared" si="0" ref="I14:I44">SUM(J14*1+K14*6+L14*10+M14*5+N14*5+O14*1+P14*1+Q14*2+R14*1+S14*8+T14*1)</f>
        <v>96</v>
      </c>
      <c r="J14" s="19">
        <v>2</v>
      </c>
      <c r="K14" s="19">
        <v>2</v>
      </c>
      <c r="L14" s="19">
        <v>2</v>
      </c>
      <c r="M14" s="19">
        <v>2</v>
      </c>
      <c r="N14" s="19">
        <v>2</v>
      </c>
      <c r="O14" s="19">
        <v>2</v>
      </c>
      <c r="P14" s="19"/>
      <c r="Q14" s="19"/>
      <c r="R14" s="19"/>
      <c r="S14" s="19"/>
      <c r="T14" s="19">
        <v>40</v>
      </c>
      <c r="U14" s="19"/>
      <c r="V14" s="19"/>
      <c r="W14" s="19"/>
      <c r="X14" s="19"/>
      <c r="Y14" s="19"/>
      <c r="Z14" s="19"/>
      <c r="AA14" s="19"/>
      <c r="AB14" s="19"/>
      <c r="AC14" s="19"/>
      <c r="AD14" s="17"/>
    </row>
    <row r="15" spans="1:30" ht="12.75">
      <c r="A15" s="14" t="s">
        <v>25</v>
      </c>
      <c r="B15" s="15"/>
      <c r="C15" s="15"/>
      <c r="D15" s="16"/>
      <c r="E15" s="19"/>
      <c r="F15" s="19">
        <f>SUM(I15+U15)</f>
        <v>92</v>
      </c>
      <c r="G15" s="19"/>
      <c r="H15" s="19"/>
      <c r="I15" s="19">
        <f t="shared" si="0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f>V15*1+W15*11+X15*5+Y15*5+Z15*5+AA15*3+AB15*1+AC15*1+AD15*8</f>
        <v>92</v>
      </c>
      <c r="V15" s="19">
        <v>4</v>
      </c>
      <c r="W15" s="19">
        <v>2</v>
      </c>
      <c r="X15" s="19">
        <v>4</v>
      </c>
      <c r="Y15" s="19">
        <v>4</v>
      </c>
      <c r="Z15" s="19">
        <v>2</v>
      </c>
      <c r="AA15" s="19">
        <v>4</v>
      </c>
      <c r="AB15" s="19">
        <v>4</v>
      </c>
      <c r="AC15" s="19"/>
      <c r="AD15" s="17"/>
    </row>
    <row r="16" spans="1:30" ht="12.75">
      <c r="A16" s="14" t="s">
        <v>26</v>
      </c>
      <c r="B16" s="15"/>
      <c r="C16" s="15"/>
      <c r="D16" s="16"/>
      <c r="E16" s="19"/>
      <c r="F16" s="19">
        <f>SUM(I16+U16)</f>
        <v>56</v>
      </c>
      <c r="G16" s="19"/>
      <c r="H16" s="19"/>
      <c r="I16" s="19">
        <f t="shared" si="0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f>V16*1+W16*11+X16*5+Y16*5+Z16*5+AA16*3+AB16*1+AC16*1+AD16*8</f>
        <v>56</v>
      </c>
      <c r="V16" s="19">
        <v>4</v>
      </c>
      <c r="W16" s="19">
        <v>2</v>
      </c>
      <c r="X16" s="19">
        <v>2</v>
      </c>
      <c r="Y16" s="19">
        <v>2</v>
      </c>
      <c r="Z16" s="19">
        <v>2</v>
      </c>
      <c r="AA16" s="19"/>
      <c r="AB16" s="19"/>
      <c r="AC16" s="19"/>
      <c r="AD16" s="17"/>
    </row>
    <row r="17" spans="1:30" ht="12.75">
      <c r="A17" s="14"/>
      <c r="B17" s="15"/>
      <c r="C17" s="15"/>
      <c r="D17" s="16"/>
      <c r="E17" s="19"/>
      <c r="F17" s="19"/>
      <c r="G17" s="19"/>
      <c r="H17" s="19"/>
      <c r="I17" s="19">
        <f t="shared" si="0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7"/>
    </row>
    <row r="18" spans="1:30" ht="12.75">
      <c r="A18" s="27" t="s">
        <v>27</v>
      </c>
      <c r="B18" s="15"/>
      <c r="C18" s="15"/>
      <c r="D18" s="16"/>
      <c r="E18" s="19"/>
      <c r="F18" s="19"/>
      <c r="G18" s="19"/>
      <c r="H18" s="19"/>
      <c r="I18" s="19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7"/>
    </row>
    <row r="19" spans="1:30" ht="12.75">
      <c r="A19" s="14"/>
      <c r="B19" s="15"/>
      <c r="C19" s="15"/>
      <c r="D19" s="16"/>
      <c r="E19" s="19"/>
      <c r="F19" s="19"/>
      <c r="G19" s="19"/>
      <c r="H19" s="19"/>
      <c r="I19" s="19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7"/>
    </row>
    <row r="20" spans="1:30" ht="12.75">
      <c r="A20" s="14" t="s">
        <v>76</v>
      </c>
      <c r="B20" s="15"/>
      <c r="C20" s="15"/>
      <c r="D20" s="16"/>
      <c r="E20" s="19"/>
      <c r="F20" s="19"/>
      <c r="G20" s="19"/>
      <c r="H20" s="19"/>
      <c r="I20" s="19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7"/>
    </row>
    <row r="21" spans="1:30" ht="12.75">
      <c r="A21" s="14"/>
      <c r="B21" s="15"/>
      <c r="C21" s="15"/>
      <c r="D21" s="16"/>
      <c r="E21" s="19"/>
      <c r="F21" s="19"/>
      <c r="G21" s="19"/>
      <c r="H21" s="19"/>
      <c r="I21" s="19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7"/>
    </row>
    <row r="22" spans="1:30" ht="12.75">
      <c r="A22" s="14" t="s">
        <v>71</v>
      </c>
      <c r="B22" s="15"/>
      <c r="C22" s="15"/>
      <c r="D22" s="16"/>
      <c r="E22" s="19"/>
      <c r="F22" s="19">
        <f>SUM(I22+U22)</f>
        <v>78</v>
      </c>
      <c r="G22" s="19"/>
      <c r="H22" s="19"/>
      <c r="I22" s="19">
        <f t="shared" si="0"/>
        <v>78</v>
      </c>
      <c r="J22" s="19">
        <v>4</v>
      </c>
      <c r="K22" s="19">
        <v>2</v>
      </c>
      <c r="L22" s="19">
        <v>2</v>
      </c>
      <c r="M22" s="19">
        <v>2</v>
      </c>
      <c r="N22" s="19">
        <v>4</v>
      </c>
      <c r="O22" s="19">
        <v>4</v>
      </c>
      <c r="P22" s="19">
        <v>4</v>
      </c>
      <c r="Q22" s="19">
        <v>2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7"/>
    </row>
    <row r="23" spans="1:30" ht="12.75">
      <c r="A23" s="14" t="s">
        <v>74</v>
      </c>
      <c r="B23" s="15"/>
      <c r="C23" s="15"/>
      <c r="D23" s="16"/>
      <c r="E23" s="19"/>
      <c r="F23" s="19">
        <f>SUM(I23+U23)</f>
        <v>54</v>
      </c>
      <c r="G23" s="19"/>
      <c r="H23" s="19"/>
      <c r="I23" s="19">
        <f t="shared" si="0"/>
        <v>54</v>
      </c>
      <c r="J23" s="19"/>
      <c r="K23" s="19"/>
      <c r="L23" s="19"/>
      <c r="M23" s="19">
        <v>4</v>
      </c>
      <c r="N23" s="19">
        <v>2</v>
      </c>
      <c r="O23" s="19">
        <v>6</v>
      </c>
      <c r="P23" s="19">
        <v>6</v>
      </c>
      <c r="Q23" s="19">
        <v>6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7"/>
    </row>
    <row r="24" spans="1:30" ht="12.75">
      <c r="A24" s="14" t="s">
        <v>75</v>
      </c>
      <c r="B24" s="15"/>
      <c r="C24" s="15"/>
      <c r="D24" s="16"/>
      <c r="E24" s="19"/>
      <c r="F24" s="19">
        <f>SUM(I24+U24)</f>
        <v>44</v>
      </c>
      <c r="G24" s="19"/>
      <c r="H24" s="19"/>
      <c r="I24" s="19">
        <f t="shared" si="0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f>V24*1+W24*11+X24*5+Y24*5+Z24*5+AA24*3+AB24*1+AC24*1+AD24*8</f>
        <v>44</v>
      </c>
      <c r="V24" s="19">
        <v>2</v>
      </c>
      <c r="W24" s="19">
        <v>2</v>
      </c>
      <c r="X24" s="19">
        <v>2</v>
      </c>
      <c r="Y24" s="19">
        <v>2</v>
      </c>
      <c r="Z24" s="19"/>
      <c r="AA24" s="19"/>
      <c r="AB24" s="19"/>
      <c r="AC24" s="19"/>
      <c r="AD24" s="17"/>
    </row>
    <row r="25" spans="1:30" ht="12.75">
      <c r="A25" s="14"/>
      <c r="B25" s="15"/>
      <c r="C25" s="15"/>
      <c r="D25" s="16"/>
      <c r="E25" s="19"/>
      <c r="F25" s="19"/>
      <c r="G25" s="19"/>
      <c r="H25" s="19"/>
      <c r="I25" s="19">
        <f t="shared" si="0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7"/>
    </row>
    <row r="26" spans="1:30" ht="12.75">
      <c r="A26" s="14"/>
      <c r="B26" s="15"/>
      <c r="C26" s="15"/>
      <c r="D26" s="16"/>
      <c r="E26" s="19"/>
      <c r="F26" s="19"/>
      <c r="G26" s="19"/>
      <c r="H26" s="19"/>
      <c r="I26" s="19">
        <f t="shared" si="0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7"/>
    </row>
    <row r="27" spans="1:30" ht="12.75">
      <c r="A27" s="8" t="s">
        <v>28</v>
      </c>
      <c r="B27" s="9"/>
      <c r="C27" s="9"/>
      <c r="D27" s="10"/>
      <c r="E27" s="19"/>
      <c r="F27" s="19"/>
      <c r="G27" s="19"/>
      <c r="H27" s="19"/>
      <c r="I27" s="19">
        <f t="shared" si="0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7"/>
    </row>
    <row r="28" spans="1:30" ht="12.75">
      <c r="A28" s="8"/>
      <c r="B28" s="9"/>
      <c r="C28" s="9"/>
      <c r="D28" s="10"/>
      <c r="E28" s="19"/>
      <c r="F28" s="19"/>
      <c r="G28" s="19"/>
      <c r="H28" s="19"/>
      <c r="I28" s="19">
        <f t="shared" si="0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7"/>
    </row>
    <row r="29" spans="1:30" ht="12.75">
      <c r="A29" s="14" t="s">
        <v>32</v>
      </c>
      <c r="B29" s="15"/>
      <c r="C29" s="15"/>
      <c r="D29" s="16"/>
      <c r="E29" s="19">
        <v>2</v>
      </c>
      <c r="F29" s="19">
        <f>SUM(I29+U29)</f>
        <v>114</v>
      </c>
      <c r="G29" s="19">
        <v>99</v>
      </c>
      <c r="H29" s="19">
        <v>15</v>
      </c>
      <c r="I29" s="19">
        <f t="shared" si="0"/>
        <v>86</v>
      </c>
      <c r="J29" s="19">
        <v>12</v>
      </c>
      <c r="K29" s="19">
        <v>2</v>
      </c>
      <c r="L29" s="19">
        <v>4</v>
      </c>
      <c r="M29" s="19">
        <v>2</v>
      </c>
      <c r="N29" s="19">
        <v>2</v>
      </c>
      <c r="O29" s="19">
        <v>2</v>
      </c>
      <c r="P29" s="19"/>
      <c r="Q29" s="19"/>
      <c r="R29" s="19"/>
      <c r="S29" s="19"/>
      <c r="T29" s="19"/>
      <c r="U29" s="19">
        <f>V29*1+W29*11+X29*5+Y29*5+Z29*5+AA29*3+AB29*1+AC29*1+AD29*8</f>
        <v>28</v>
      </c>
      <c r="V29" s="19">
        <v>6</v>
      </c>
      <c r="W29" s="19">
        <v>2</v>
      </c>
      <c r="X29" s="19"/>
      <c r="Y29" s="19"/>
      <c r="Z29" s="19"/>
      <c r="AA29" s="19"/>
      <c r="AB29" s="19"/>
      <c r="AC29" s="19"/>
      <c r="AD29" s="17"/>
    </row>
    <row r="30" spans="1:30" ht="12.75">
      <c r="A30" s="14" t="s">
        <v>41</v>
      </c>
      <c r="B30" s="15"/>
      <c r="C30" s="15"/>
      <c r="D30" s="16"/>
      <c r="E30" s="19"/>
      <c r="F30" s="19">
        <f>SUM(I30+U30)</f>
        <v>48</v>
      </c>
      <c r="G30" s="19"/>
      <c r="H30" s="19"/>
      <c r="I30" s="19">
        <f t="shared" si="0"/>
        <v>48</v>
      </c>
      <c r="J30" s="19">
        <v>4</v>
      </c>
      <c r="K30" s="19">
        <v>4</v>
      </c>
      <c r="L30" s="19">
        <v>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7"/>
    </row>
    <row r="31" spans="1:30" ht="12.75">
      <c r="A31" s="14" t="s">
        <v>30</v>
      </c>
      <c r="B31" s="15"/>
      <c r="C31" s="15"/>
      <c r="D31" s="16"/>
      <c r="E31" s="19"/>
      <c r="F31" s="19">
        <f>SUM(I31+U31)</f>
        <v>48</v>
      </c>
      <c r="G31" s="19"/>
      <c r="H31" s="19"/>
      <c r="I31" s="19">
        <f t="shared" si="0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f>V31*1+W31*11+X31*5+Y31*5+Z31*5+AA31*3+AB31*1+AC31*1+AD31*8</f>
        <v>48</v>
      </c>
      <c r="V31" s="19">
        <v>6</v>
      </c>
      <c r="W31" s="19">
        <v>2</v>
      </c>
      <c r="X31" s="19">
        <v>2</v>
      </c>
      <c r="Y31" s="19">
        <v>2</v>
      </c>
      <c r="Z31" s="19"/>
      <c r="AA31" s="19"/>
      <c r="AB31" s="19"/>
      <c r="AC31" s="19"/>
      <c r="AD31" s="17"/>
    </row>
    <row r="32" spans="1:30" ht="12.75">
      <c r="A32" s="14"/>
      <c r="B32" s="15"/>
      <c r="C32" s="15"/>
      <c r="D32" s="16"/>
      <c r="E32" s="19"/>
      <c r="F32" s="19"/>
      <c r="G32" s="19"/>
      <c r="H32" s="19"/>
      <c r="I32" s="19">
        <f t="shared" si="0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7"/>
    </row>
    <row r="33" spans="1:30" ht="12.75">
      <c r="A33" s="14" t="s">
        <v>31</v>
      </c>
      <c r="B33" s="15"/>
      <c r="C33" s="15"/>
      <c r="D33" s="16"/>
      <c r="E33" s="19"/>
      <c r="F33" s="19"/>
      <c r="G33" s="19"/>
      <c r="H33" s="19"/>
      <c r="I33" s="19">
        <f t="shared" si="0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7"/>
    </row>
    <row r="34" spans="1:30" ht="12.75">
      <c r="A34" s="14"/>
      <c r="B34" s="15"/>
      <c r="C34" s="15"/>
      <c r="D34" s="16"/>
      <c r="E34" s="19"/>
      <c r="F34" s="19"/>
      <c r="G34" s="19"/>
      <c r="H34" s="19"/>
      <c r="I34" s="19">
        <f t="shared" si="0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7"/>
    </row>
    <row r="35" spans="1:30" ht="12.75">
      <c r="A35" s="14" t="s">
        <v>33</v>
      </c>
      <c r="B35" s="15"/>
      <c r="C35" s="15"/>
      <c r="D35" s="16"/>
      <c r="E35" s="19">
        <v>1.2</v>
      </c>
      <c r="F35" s="19">
        <f>SUM(I35+U35)</f>
        <v>372</v>
      </c>
      <c r="G35" s="19">
        <v>334</v>
      </c>
      <c r="H35" s="19">
        <v>38</v>
      </c>
      <c r="I35" s="19">
        <f t="shared" si="0"/>
        <v>186</v>
      </c>
      <c r="J35" s="19">
        <v>12</v>
      </c>
      <c r="K35" s="19">
        <v>6</v>
      </c>
      <c r="L35" s="19">
        <v>6</v>
      </c>
      <c r="M35" s="19">
        <v>6</v>
      </c>
      <c r="N35" s="19">
        <v>6</v>
      </c>
      <c r="O35" s="19">
        <v>8</v>
      </c>
      <c r="P35" s="19">
        <v>6</v>
      </c>
      <c r="Q35" s="19">
        <v>2</v>
      </c>
      <c r="R35" s="19"/>
      <c r="S35" s="19"/>
      <c r="T35" s="19"/>
      <c r="U35" s="19">
        <f>V35*1+W35*11+X35*5+Y35*5+Z35*5+AA35*3+AB35*1+AC35*1+AD35*8</f>
        <v>186</v>
      </c>
      <c r="V35" s="19">
        <v>12</v>
      </c>
      <c r="W35" s="19">
        <v>6</v>
      </c>
      <c r="X35" s="19">
        <v>6</v>
      </c>
      <c r="Y35" s="19">
        <v>6</v>
      </c>
      <c r="Z35" s="19">
        <v>6</v>
      </c>
      <c r="AA35" s="19">
        <v>6</v>
      </c>
      <c r="AB35" s="19"/>
      <c r="AC35" s="19"/>
      <c r="AD35" s="17"/>
    </row>
    <row r="36" spans="1:30" ht="12.75">
      <c r="A36" s="14"/>
      <c r="B36" s="15"/>
      <c r="C36" s="15"/>
      <c r="D36" s="16"/>
      <c r="E36" s="19"/>
      <c r="F36" s="19"/>
      <c r="G36" s="19"/>
      <c r="H36" s="19"/>
      <c r="I36" s="19">
        <f t="shared" si="0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7"/>
    </row>
    <row r="37" spans="1:30" ht="12.75">
      <c r="A37" s="14" t="s">
        <v>34</v>
      </c>
      <c r="B37" s="15"/>
      <c r="C37" s="15"/>
      <c r="D37" s="16"/>
      <c r="E37" s="19"/>
      <c r="F37" s="19">
        <f>SUM(I37+U37)</f>
        <v>1146</v>
      </c>
      <c r="G37" s="19"/>
      <c r="H37" s="19"/>
      <c r="I37" s="19">
        <f t="shared" si="0"/>
        <v>546</v>
      </c>
      <c r="J37" s="19"/>
      <c r="K37" s="19">
        <v>18</v>
      </c>
      <c r="L37" s="19">
        <v>18</v>
      </c>
      <c r="M37" s="19">
        <v>18</v>
      </c>
      <c r="N37" s="19">
        <v>18</v>
      </c>
      <c r="O37" s="19">
        <v>12</v>
      </c>
      <c r="P37" s="19">
        <v>18</v>
      </c>
      <c r="Q37" s="19">
        <v>24</v>
      </c>
      <c r="R37" s="19"/>
      <c r="S37" s="19"/>
      <c r="T37" s="19"/>
      <c r="U37" s="19">
        <f>V37*1+W37*11+X37*5+Y37*5+Z37*5+AA37*3+AB37*1+AC37*1+AD37*8</f>
        <v>600</v>
      </c>
      <c r="V37" s="19"/>
      <c r="W37" s="19">
        <v>18</v>
      </c>
      <c r="X37" s="19">
        <v>18</v>
      </c>
      <c r="Y37" s="19">
        <v>18</v>
      </c>
      <c r="Z37" s="19">
        <v>24</v>
      </c>
      <c r="AA37" s="19">
        <v>24</v>
      </c>
      <c r="AB37" s="19">
        <v>30</v>
      </c>
      <c r="AC37" s="19"/>
      <c r="AD37" s="17"/>
    </row>
    <row r="38" spans="1:30" ht="12.75">
      <c r="A38" s="14"/>
      <c r="B38" s="15"/>
      <c r="C38" s="15"/>
      <c r="D38" s="16"/>
      <c r="E38" s="19"/>
      <c r="F38" s="19"/>
      <c r="G38" s="19"/>
      <c r="H38" s="19"/>
      <c r="I38" s="19">
        <f t="shared" si="0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7"/>
    </row>
    <row r="39" spans="1:30" ht="12.75">
      <c r="A39" s="14" t="s">
        <v>35</v>
      </c>
      <c r="B39" s="15"/>
      <c r="C39" s="15"/>
      <c r="D39" s="16"/>
      <c r="E39" s="19"/>
      <c r="F39" s="19">
        <f>SUM(I39+U39)</f>
        <v>576</v>
      </c>
      <c r="G39" s="19"/>
      <c r="H39" s="19"/>
      <c r="I39" s="19">
        <f t="shared" si="0"/>
        <v>288</v>
      </c>
      <c r="J39" s="19"/>
      <c r="K39" s="19"/>
      <c r="L39" s="19"/>
      <c r="M39" s="19"/>
      <c r="N39" s="19"/>
      <c r="O39" s="19"/>
      <c r="P39" s="19"/>
      <c r="Q39" s="19"/>
      <c r="R39" s="19"/>
      <c r="S39" s="19">
        <v>36</v>
      </c>
      <c r="T39" s="19"/>
      <c r="U39" s="19">
        <f>V39*1+W39*11+X39*5+Y39*5+Z39*5+AA39*3+AB39*1+AC39*1+AD39*8</f>
        <v>288</v>
      </c>
      <c r="V39" s="19"/>
      <c r="W39" s="19"/>
      <c r="X39" s="19"/>
      <c r="Y39" s="19"/>
      <c r="Z39" s="19"/>
      <c r="AA39" s="19"/>
      <c r="AB39" s="19"/>
      <c r="AC39" s="19"/>
      <c r="AD39" s="17">
        <v>36</v>
      </c>
    </row>
    <row r="40" spans="1:30" ht="12.75">
      <c r="A40" s="14"/>
      <c r="B40" s="15"/>
      <c r="C40" s="15"/>
      <c r="D40" s="16"/>
      <c r="E40" s="19"/>
      <c r="F40" s="19"/>
      <c r="G40" s="19"/>
      <c r="H40" s="19"/>
      <c r="I40" s="19">
        <f t="shared" si="0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7"/>
    </row>
    <row r="41" spans="1:30" ht="12.75">
      <c r="A41" s="27" t="s">
        <v>36</v>
      </c>
      <c r="B41" s="15"/>
      <c r="C41" s="15"/>
      <c r="D41" s="16"/>
      <c r="E41" s="19"/>
      <c r="F41" s="19"/>
      <c r="G41" s="19"/>
      <c r="H41" s="19"/>
      <c r="I41" s="19">
        <f t="shared" si="0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7"/>
    </row>
    <row r="42" spans="1:30" ht="12.75">
      <c r="A42" s="14"/>
      <c r="B42" s="15"/>
      <c r="C42" s="15"/>
      <c r="D42" s="16"/>
      <c r="E42" s="19"/>
      <c r="F42" s="19"/>
      <c r="G42" s="19"/>
      <c r="H42" s="19"/>
      <c r="I42" s="19">
        <f t="shared" si="0"/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7"/>
    </row>
    <row r="43" spans="1:30" ht="12.75">
      <c r="A43" s="27" t="s">
        <v>37</v>
      </c>
      <c r="B43" s="15"/>
      <c r="C43" s="15"/>
      <c r="D43" s="16"/>
      <c r="E43" s="19"/>
      <c r="F43" s="19">
        <v>48</v>
      </c>
      <c r="G43" s="19"/>
      <c r="H43" s="19"/>
      <c r="I43" s="19">
        <f t="shared" si="0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7"/>
    </row>
    <row r="44" spans="1:30" ht="12.75">
      <c r="A44" s="14"/>
      <c r="B44" s="15"/>
      <c r="C44" s="15"/>
      <c r="D44" s="16"/>
      <c r="E44" s="19"/>
      <c r="F44" s="19"/>
      <c r="G44" s="19"/>
      <c r="H44" s="19"/>
      <c r="I44" s="19">
        <f t="shared" si="0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7"/>
    </row>
    <row r="45" spans="1:30" ht="12.75">
      <c r="A45" s="14" t="s">
        <v>38</v>
      </c>
      <c r="B45" s="15"/>
      <c r="C45" s="15"/>
      <c r="D45" s="16"/>
      <c r="E45" s="19"/>
      <c r="F45" s="19">
        <f>SUM(F7:F44)</f>
        <v>2896</v>
      </c>
      <c r="G45" s="19"/>
      <c r="H45" s="19"/>
      <c r="I45" s="19">
        <f aca="true" t="shared" si="1" ref="I45:P45">SUM(I7:I44)</f>
        <v>1444</v>
      </c>
      <c r="J45" s="19">
        <f t="shared" si="1"/>
        <v>36</v>
      </c>
      <c r="K45" s="19">
        <f t="shared" si="1"/>
        <v>36</v>
      </c>
      <c r="L45" s="19">
        <f t="shared" si="1"/>
        <v>36</v>
      </c>
      <c r="M45" s="19">
        <f t="shared" si="1"/>
        <v>36</v>
      </c>
      <c r="N45" s="19">
        <f t="shared" si="1"/>
        <v>36</v>
      </c>
      <c r="O45" s="19">
        <f t="shared" si="1"/>
        <v>36</v>
      </c>
      <c r="P45" s="19">
        <f t="shared" si="1"/>
        <v>36</v>
      </c>
      <c r="Q45" s="19"/>
      <c r="R45" s="19">
        <f>SUM(R7:R44)</f>
        <v>0</v>
      </c>
      <c r="S45" s="19">
        <f>SUM(S7:S44)</f>
        <v>36</v>
      </c>
      <c r="T45" s="19">
        <f>SUM(T7:T44)</f>
        <v>40</v>
      </c>
      <c r="U45" s="19">
        <f>SUM(U7:U44)</f>
        <v>1404</v>
      </c>
      <c r="V45" s="19">
        <f aca="true" t="shared" si="2" ref="V45:AB45">SUM(V7:V44)</f>
        <v>36</v>
      </c>
      <c r="W45" s="19">
        <f t="shared" si="2"/>
        <v>36</v>
      </c>
      <c r="X45" s="19">
        <f t="shared" si="2"/>
        <v>36</v>
      </c>
      <c r="Y45" s="19">
        <f t="shared" si="2"/>
        <v>36</v>
      </c>
      <c r="Z45" s="19">
        <f t="shared" si="2"/>
        <v>36</v>
      </c>
      <c r="AA45" s="19">
        <f t="shared" si="2"/>
        <v>36</v>
      </c>
      <c r="AB45" s="19">
        <f t="shared" si="2"/>
        <v>36</v>
      </c>
      <c r="AC45" s="19">
        <f>SUM(AC7:AC44)</f>
        <v>0</v>
      </c>
      <c r="AD45" s="19">
        <f>SUM(AD7:AD44)</f>
        <v>36</v>
      </c>
    </row>
    <row r="46" spans="1:30" ht="12.75">
      <c r="A46" s="2"/>
      <c r="B46" s="3"/>
      <c r="C46" s="3"/>
      <c r="D46" s="4"/>
      <c r="E46" s="11"/>
      <c r="F46" s="14" t="s">
        <v>10</v>
      </c>
      <c r="G46" s="15"/>
      <c r="H46" s="16"/>
      <c r="I46" s="14"/>
      <c r="J46" s="3"/>
      <c r="K46" s="3"/>
      <c r="L46" s="3"/>
      <c r="M46" s="15" t="s">
        <v>19</v>
      </c>
      <c r="N46" s="15"/>
      <c r="O46" s="15"/>
      <c r="P46" s="15"/>
      <c r="Q46" s="15"/>
      <c r="R46" s="15"/>
      <c r="S46" s="15"/>
      <c r="T46" s="15"/>
      <c r="U46" s="14"/>
      <c r="V46" s="15"/>
      <c r="W46" s="15"/>
      <c r="X46" s="15" t="s">
        <v>18</v>
      </c>
      <c r="Y46" s="3"/>
      <c r="Z46" s="3"/>
      <c r="AA46" s="3"/>
      <c r="AB46" s="3"/>
      <c r="AC46" s="3"/>
      <c r="AD46" s="4"/>
    </row>
    <row r="47" spans="1:30" ht="12.75">
      <c r="A47" s="5" t="s">
        <v>5</v>
      </c>
      <c r="B47" s="6"/>
      <c r="C47" s="6"/>
      <c r="D47" s="7"/>
      <c r="E47" s="12" t="s">
        <v>93</v>
      </c>
      <c r="F47" s="11"/>
      <c r="G47" s="11"/>
      <c r="H47" s="11"/>
      <c r="I47" s="5"/>
      <c r="J47" s="2"/>
      <c r="K47" s="3" t="s">
        <v>13</v>
      </c>
      <c r="L47" s="4"/>
      <c r="M47" s="3"/>
      <c r="N47" s="3" t="s">
        <v>15</v>
      </c>
      <c r="O47" s="3"/>
      <c r="P47" s="3"/>
      <c r="Q47" s="3"/>
      <c r="R47" s="3"/>
      <c r="S47" s="3"/>
      <c r="T47" s="4"/>
      <c r="U47" s="12"/>
      <c r="V47" s="5" t="s">
        <v>12</v>
      </c>
      <c r="W47" s="6"/>
      <c r="X47" s="6"/>
      <c r="Y47" s="2"/>
      <c r="Z47" s="3" t="s">
        <v>15</v>
      </c>
      <c r="AA47" s="3"/>
      <c r="AB47" s="3"/>
      <c r="AC47" s="3"/>
      <c r="AD47" s="4"/>
    </row>
    <row r="48" spans="1:30" ht="12.75">
      <c r="A48" s="5"/>
      <c r="B48" s="6"/>
      <c r="C48" s="6"/>
      <c r="D48" s="7"/>
      <c r="E48" s="12" t="s">
        <v>94</v>
      </c>
      <c r="F48" s="12"/>
      <c r="G48" s="12"/>
      <c r="H48" s="12"/>
      <c r="I48" s="5"/>
      <c r="J48" s="14"/>
      <c r="K48" s="15"/>
      <c r="L48" s="15" t="s">
        <v>16</v>
      </c>
      <c r="M48" s="15"/>
      <c r="N48" s="15"/>
      <c r="O48" s="15"/>
      <c r="P48" s="15"/>
      <c r="Q48" s="15"/>
      <c r="R48" s="15"/>
      <c r="S48" s="15"/>
      <c r="T48" s="16"/>
      <c r="U48" s="6"/>
      <c r="V48" s="14"/>
      <c r="W48" s="15"/>
      <c r="X48" s="15" t="s">
        <v>16</v>
      </c>
      <c r="Y48" s="15"/>
      <c r="Z48" s="15"/>
      <c r="AA48" s="15"/>
      <c r="AB48" s="15"/>
      <c r="AC48" s="15"/>
      <c r="AD48" s="16"/>
    </row>
    <row r="49" spans="1:30" ht="12.75">
      <c r="A49" s="8"/>
      <c r="B49" s="9"/>
      <c r="C49" s="9"/>
      <c r="D49" s="10"/>
      <c r="E49" s="13"/>
      <c r="F49" s="13" t="s">
        <v>7</v>
      </c>
      <c r="G49" s="13" t="s">
        <v>8</v>
      </c>
      <c r="H49" s="13" t="s">
        <v>9</v>
      </c>
      <c r="I49" s="13" t="s">
        <v>11</v>
      </c>
      <c r="J49" s="20">
        <v>1</v>
      </c>
      <c r="K49" s="20">
        <v>6</v>
      </c>
      <c r="L49" s="20">
        <v>10</v>
      </c>
      <c r="M49" s="20">
        <v>5</v>
      </c>
      <c r="N49" s="20">
        <v>5</v>
      </c>
      <c r="O49" s="20">
        <v>1</v>
      </c>
      <c r="P49" s="20">
        <v>1</v>
      </c>
      <c r="Q49" s="20">
        <v>2</v>
      </c>
      <c r="R49" s="20">
        <v>1</v>
      </c>
      <c r="S49" s="20">
        <v>8</v>
      </c>
      <c r="T49" s="20">
        <v>1</v>
      </c>
      <c r="U49" s="20" t="s">
        <v>14</v>
      </c>
      <c r="V49" s="20">
        <v>1</v>
      </c>
      <c r="W49" s="20">
        <v>11</v>
      </c>
      <c r="X49" s="20">
        <v>5</v>
      </c>
      <c r="Y49" s="20">
        <v>5</v>
      </c>
      <c r="Z49" s="20">
        <v>5</v>
      </c>
      <c r="AA49" s="20">
        <v>3</v>
      </c>
      <c r="AB49" s="20">
        <v>1</v>
      </c>
      <c r="AC49" s="20">
        <v>8</v>
      </c>
      <c r="AD49" s="28">
        <v>1</v>
      </c>
    </row>
    <row r="50" spans="1:30" ht="12.75">
      <c r="A50" s="14"/>
      <c r="B50" s="15"/>
      <c r="C50" s="15"/>
      <c r="D50" s="1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7"/>
    </row>
    <row r="51" spans="1:30" ht="12.75">
      <c r="A51" s="27" t="s">
        <v>39</v>
      </c>
      <c r="B51" s="15"/>
      <c r="C51" s="15"/>
      <c r="D51" s="16"/>
      <c r="E51" s="19"/>
      <c r="F51" s="19">
        <f>SUM(F53:F54)</f>
        <v>102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7"/>
    </row>
    <row r="52" spans="1:30" ht="12.75">
      <c r="A52" s="14"/>
      <c r="B52" s="15"/>
      <c r="C52" s="15"/>
      <c r="D52" s="1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7"/>
    </row>
    <row r="53" spans="1:30" ht="12.75">
      <c r="A53" s="14" t="s">
        <v>23</v>
      </c>
      <c r="B53" s="15"/>
      <c r="C53" s="15"/>
      <c r="D53" s="16"/>
      <c r="E53" s="19"/>
      <c r="F53" s="19">
        <f>SUM(I53+U53)</f>
        <v>62</v>
      </c>
      <c r="G53" s="19"/>
      <c r="H53" s="19"/>
      <c r="I53" s="19">
        <v>31</v>
      </c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19">
        <v>1</v>
      </c>
      <c r="P53" s="19">
        <v>1</v>
      </c>
      <c r="Q53" s="19">
        <v>1</v>
      </c>
      <c r="R53" s="19">
        <v>1</v>
      </c>
      <c r="S53" s="19"/>
      <c r="T53" s="19"/>
      <c r="U53" s="19">
        <v>31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/>
      <c r="AD53" s="17"/>
    </row>
    <row r="54" spans="1:30" ht="12.75">
      <c r="A54" s="14" t="s">
        <v>40</v>
      </c>
      <c r="B54" s="15"/>
      <c r="C54" s="15"/>
      <c r="D54" s="16"/>
      <c r="E54" s="19"/>
      <c r="F54" s="19">
        <v>40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7"/>
    </row>
    <row r="55" spans="1:30" ht="12.75">
      <c r="A55" s="14"/>
      <c r="B55" s="15"/>
      <c r="C55" s="15"/>
      <c r="D55" s="1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7"/>
    </row>
    <row r="56" spans="1:30" ht="12.75">
      <c r="A56" s="27" t="s">
        <v>77</v>
      </c>
      <c r="B56" s="15"/>
      <c r="C56" s="15"/>
      <c r="D56" s="16"/>
      <c r="E56" s="19"/>
      <c r="F56" s="19">
        <f>SUM(F45+F51)</f>
        <v>2998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7"/>
    </row>
    <row r="57" spans="1:3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60" spans="4:14" ht="12.75">
      <c r="D60" s="1" t="s">
        <v>61</v>
      </c>
      <c r="J60" s="18"/>
      <c r="K60" s="18" t="s">
        <v>87</v>
      </c>
      <c r="L60" s="18"/>
      <c r="M60" s="18"/>
      <c r="N60" s="18"/>
    </row>
    <row r="61" spans="4:14" ht="12.75">
      <c r="D61" s="1"/>
      <c r="K61" s="18"/>
      <c r="L61" s="18"/>
      <c r="M61" s="18"/>
      <c r="N61" s="18"/>
    </row>
    <row r="62" spans="4:14" ht="12.75">
      <c r="D62" s="1"/>
      <c r="K62" s="18"/>
      <c r="L62" s="18"/>
      <c r="M62" s="18"/>
      <c r="N62" s="18"/>
    </row>
    <row r="63" spans="11:14" ht="12.75">
      <c r="K63" s="18"/>
      <c r="L63" s="18"/>
      <c r="M63" s="18"/>
      <c r="N63" s="18"/>
    </row>
    <row r="64" spans="4:14" ht="12.75">
      <c r="D64" s="1" t="s">
        <v>62</v>
      </c>
      <c r="K64" s="18" t="s">
        <v>88</v>
      </c>
      <c r="L64" s="18"/>
      <c r="M64" s="18"/>
      <c r="N64" s="18"/>
    </row>
    <row r="65" spans="11:14" ht="12.75">
      <c r="K65" s="18"/>
      <c r="L65" s="18"/>
      <c r="M65" s="18"/>
      <c r="N65" s="18"/>
    </row>
    <row r="66" spans="11:14" ht="12.75">
      <c r="K66" s="18"/>
      <c r="L66" s="18"/>
      <c r="M66" s="18"/>
      <c r="N66" s="18"/>
    </row>
    <row r="67" spans="11:14" ht="12.75">
      <c r="K67" s="18"/>
      <c r="L67" s="18"/>
      <c r="M67" s="18"/>
      <c r="N67" s="18"/>
    </row>
    <row r="68" spans="4:14" ht="12.75">
      <c r="D68" s="18" t="s">
        <v>86</v>
      </c>
      <c r="K68" s="18" t="s">
        <v>97</v>
      </c>
      <c r="L68" s="18"/>
      <c r="M68" s="18"/>
      <c r="N68" s="18"/>
    </row>
  </sheetData>
  <sheetProtection/>
  <printOptions/>
  <pageMargins left="0.43" right="0.35" top="0.43" bottom="0.41" header="0.31" footer="0.3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1"/>
  <sheetViews>
    <sheetView zoomScalePageLayoutView="0" workbookViewId="0" topLeftCell="A1">
      <selection activeCell="W118" sqref="W118"/>
    </sheetView>
  </sheetViews>
  <sheetFormatPr defaultColWidth="9.00390625" defaultRowHeight="12.75"/>
  <cols>
    <col min="4" max="4" width="13.125" style="0" customWidth="1"/>
    <col min="5" max="5" width="5.00390625" style="0" customWidth="1"/>
    <col min="6" max="6" width="5.875" style="0" customWidth="1"/>
    <col min="7" max="7" width="7.00390625" style="0" customWidth="1"/>
    <col min="8" max="8" width="4.625" style="0" customWidth="1"/>
    <col min="9" max="9" width="6.25390625" style="0" customWidth="1"/>
    <col min="10" max="10" width="3.125" style="0" customWidth="1"/>
    <col min="11" max="11" width="3.625" style="0" customWidth="1"/>
    <col min="12" max="12" width="3.25390625" style="0" customWidth="1"/>
    <col min="13" max="13" width="3.625" style="0" customWidth="1"/>
    <col min="14" max="14" width="3.375" style="0" customWidth="1"/>
    <col min="15" max="15" width="3.00390625" style="0" customWidth="1"/>
    <col min="16" max="17" width="3.25390625" style="0" customWidth="1"/>
    <col min="18" max="19" width="3.125" style="0" customWidth="1"/>
    <col min="20" max="20" width="3.00390625" style="0" customWidth="1"/>
    <col min="21" max="21" width="6.625" style="0" customWidth="1"/>
    <col min="22" max="22" width="3.125" style="0" customWidth="1"/>
    <col min="23" max="25" width="3.25390625" style="0" customWidth="1"/>
    <col min="26" max="27" width="3.375" style="0" customWidth="1"/>
    <col min="28" max="28" width="3.25390625" style="0" customWidth="1"/>
    <col min="29" max="29" width="3.125" style="0" customWidth="1"/>
    <col min="30" max="30" width="3.375" style="0" customWidth="1"/>
  </cols>
  <sheetData>
    <row r="1" ht="15.75">
      <c r="I1" s="22" t="s">
        <v>95</v>
      </c>
    </row>
    <row r="3" spans="1:30" ht="12.75">
      <c r="A3" s="2"/>
      <c r="B3" s="3"/>
      <c r="C3" s="3"/>
      <c r="D3" s="4"/>
      <c r="E3" s="11"/>
      <c r="F3" s="14" t="s">
        <v>10</v>
      </c>
      <c r="G3" s="15"/>
      <c r="H3" s="16"/>
      <c r="I3" s="14"/>
      <c r="J3" s="3"/>
      <c r="K3" s="3"/>
      <c r="L3" s="3"/>
      <c r="M3" s="15" t="s">
        <v>19</v>
      </c>
      <c r="N3" s="15"/>
      <c r="O3" s="15"/>
      <c r="P3" s="15"/>
      <c r="Q3" s="15"/>
      <c r="R3" s="15"/>
      <c r="S3" s="15"/>
      <c r="T3" s="15"/>
      <c r="U3" s="14"/>
      <c r="V3" s="15"/>
      <c r="W3" s="15"/>
      <c r="X3" s="15" t="s">
        <v>18</v>
      </c>
      <c r="Y3" s="3"/>
      <c r="Z3" s="3"/>
      <c r="AA3" s="3"/>
      <c r="AB3" s="3"/>
      <c r="AC3" s="3"/>
      <c r="AD3" s="4"/>
    </row>
    <row r="4" spans="1:30" ht="12.75">
      <c r="A4" s="5" t="s">
        <v>5</v>
      </c>
      <c r="B4" s="6"/>
      <c r="C4" s="6"/>
      <c r="D4" s="7"/>
      <c r="E4" s="12" t="s">
        <v>93</v>
      </c>
      <c r="F4" s="11"/>
      <c r="G4" s="11"/>
      <c r="H4" s="11"/>
      <c r="I4" s="5"/>
      <c r="J4" s="2"/>
      <c r="K4" s="3" t="s">
        <v>13</v>
      </c>
      <c r="L4" s="4"/>
      <c r="M4" s="3"/>
      <c r="N4" s="3" t="s">
        <v>15</v>
      </c>
      <c r="O4" s="3"/>
      <c r="P4" s="3"/>
      <c r="Q4" s="3"/>
      <c r="R4" s="3"/>
      <c r="S4" s="3"/>
      <c r="T4" s="4"/>
      <c r="U4" s="12"/>
      <c r="V4" s="5" t="s">
        <v>96</v>
      </c>
      <c r="W4" s="6"/>
      <c r="X4" s="6"/>
      <c r="Y4" s="2"/>
      <c r="Z4" s="3" t="s">
        <v>15</v>
      </c>
      <c r="AA4" s="3"/>
      <c r="AB4" s="3"/>
      <c r="AC4" s="3"/>
      <c r="AD4" s="4"/>
    </row>
    <row r="5" spans="1:30" ht="12.75">
      <c r="A5" s="5"/>
      <c r="B5" s="6"/>
      <c r="C5" s="6"/>
      <c r="D5" s="7"/>
      <c r="E5" s="12" t="s">
        <v>94</v>
      </c>
      <c r="F5" s="12"/>
      <c r="G5" s="12"/>
      <c r="H5" s="12"/>
      <c r="I5" s="5"/>
      <c r="J5" s="14"/>
      <c r="K5" s="15"/>
      <c r="L5" s="15" t="s">
        <v>16</v>
      </c>
      <c r="M5" s="15"/>
      <c r="N5" s="15"/>
      <c r="O5" s="15"/>
      <c r="P5" s="15"/>
      <c r="Q5" s="15"/>
      <c r="R5" s="15"/>
      <c r="S5" s="15"/>
      <c r="T5" s="16"/>
      <c r="U5" s="6"/>
      <c r="V5" s="14"/>
      <c r="W5" s="15"/>
      <c r="X5" s="15" t="s">
        <v>16</v>
      </c>
      <c r="Y5" s="15"/>
      <c r="Z5" s="15"/>
      <c r="AA5" s="15"/>
      <c r="AB5" s="15"/>
      <c r="AC5" s="15"/>
      <c r="AD5" s="16"/>
    </row>
    <row r="6" spans="1:30" ht="12.75">
      <c r="A6" s="8"/>
      <c r="B6" s="9"/>
      <c r="C6" s="9"/>
      <c r="D6" s="10"/>
      <c r="E6" s="13"/>
      <c r="F6" s="13" t="s">
        <v>7</v>
      </c>
      <c r="G6" s="13" t="s">
        <v>8</v>
      </c>
      <c r="H6" s="13" t="s">
        <v>9</v>
      </c>
      <c r="I6" s="13" t="s">
        <v>11</v>
      </c>
      <c r="J6" s="20">
        <v>1</v>
      </c>
      <c r="K6" s="20">
        <v>6</v>
      </c>
      <c r="L6" s="20">
        <v>10</v>
      </c>
      <c r="M6" s="20">
        <v>5</v>
      </c>
      <c r="N6" s="20">
        <v>6</v>
      </c>
      <c r="O6" s="20">
        <v>1</v>
      </c>
      <c r="P6" s="20">
        <v>2</v>
      </c>
      <c r="Q6" s="20"/>
      <c r="R6" s="20">
        <v>1</v>
      </c>
      <c r="S6" s="20">
        <v>8</v>
      </c>
      <c r="T6" s="20">
        <v>1</v>
      </c>
      <c r="U6" s="20" t="s">
        <v>14</v>
      </c>
      <c r="V6" s="20">
        <v>1</v>
      </c>
      <c r="W6" s="20">
        <v>11</v>
      </c>
      <c r="X6" s="20">
        <v>5</v>
      </c>
      <c r="Y6" s="20">
        <v>5</v>
      </c>
      <c r="Z6" s="20">
        <v>5</v>
      </c>
      <c r="AA6" s="20">
        <v>3</v>
      </c>
      <c r="AB6" s="20">
        <v>1</v>
      </c>
      <c r="AC6" s="20">
        <v>1</v>
      </c>
      <c r="AD6" s="28">
        <v>8</v>
      </c>
    </row>
    <row r="7" spans="1:30" ht="12.75">
      <c r="A7" s="27" t="s">
        <v>20</v>
      </c>
      <c r="B7" s="15"/>
      <c r="C7" s="15"/>
      <c r="D7" s="1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7"/>
    </row>
    <row r="8" spans="1:30" ht="12.75">
      <c r="A8" s="27"/>
      <c r="B8" s="15"/>
      <c r="C8" s="15"/>
      <c r="D8" s="16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7"/>
    </row>
    <row r="9" spans="1:30" ht="12.75">
      <c r="A9" s="27" t="s">
        <v>21</v>
      </c>
      <c r="B9" s="15"/>
      <c r="C9" s="15"/>
      <c r="D9" s="1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7"/>
    </row>
    <row r="10" spans="1:30" ht="12.75">
      <c r="A10" s="14"/>
      <c r="B10" s="15"/>
      <c r="C10" s="15"/>
      <c r="D10" s="1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7"/>
    </row>
    <row r="11" spans="1:30" ht="12.75">
      <c r="A11" s="14" t="s">
        <v>22</v>
      </c>
      <c r="B11" s="15"/>
      <c r="C11" s="15"/>
      <c r="D11" s="16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7"/>
    </row>
    <row r="12" spans="1:30" ht="12.75">
      <c r="A12" s="14"/>
      <c r="B12" s="15"/>
      <c r="C12" s="15"/>
      <c r="D12" s="1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7"/>
    </row>
    <row r="13" spans="1:30" ht="12.75">
      <c r="A13" s="14" t="s">
        <v>23</v>
      </c>
      <c r="B13" s="15"/>
      <c r="C13" s="15"/>
      <c r="D13" s="16"/>
      <c r="E13" s="19">
        <v>2</v>
      </c>
      <c r="F13" s="19">
        <f>SUM(I13+U13)</f>
        <v>124</v>
      </c>
      <c r="G13" s="19"/>
      <c r="H13" s="19"/>
      <c r="I13" s="19">
        <f>SUM(J13*1+K13*6+L13*10+M13*5+N13*6+P13*2+R13*1+S13*8+T13*1)</f>
        <v>62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/>
      <c r="R13" s="19">
        <v>2</v>
      </c>
      <c r="S13" s="19"/>
      <c r="T13" s="19"/>
      <c r="U13" s="19">
        <f>V13*1+W13*11+X13*5+Y13*5+Z13*5+AA13*3+AB13*1+AC13*1+AD13*8</f>
        <v>62</v>
      </c>
      <c r="V13" s="19">
        <v>2</v>
      </c>
      <c r="W13" s="19">
        <v>2</v>
      </c>
      <c r="X13" s="19">
        <v>2</v>
      </c>
      <c r="Y13" s="19">
        <v>2</v>
      </c>
      <c r="Z13" s="19">
        <v>2</v>
      </c>
      <c r="AA13" s="19">
        <v>2</v>
      </c>
      <c r="AB13" s="19">
        <v>2</v>
      </c>
      <c r="AC13" s="19"/>
      <c r="AD13" s="17"/>
    </row>
    <row r="14" spans="1:30" ht="12.75">
      <c r="A14" s="14" t="s">
        <v>24</v>
      </c>
      <c r="B14" s="15"/>
      <c r="C14" s="15"/>
      <c r="D14" s="16"/>
      <c r="E14" s="19"/>
      <c r="F14" s="19">
        <f>SUM(I14+U14)</f>
        <v>96</v>
      </c>
      <c r="G14" s="19"/>
      <c r="H14" s="19"/>
      <c r="I14" s="19">
        <f>SUM(J14*1+K14*6+L14*10+M14*5+N14*6+P14*2+R14*1+S14*8+T14*1)</f>
        <v>96</v>
      </c>
      <c r="J14" s="19">
        <v>2</v>
      </c>
      <c r="K14" s="19">
        <v>2</v>
      </c>
      <c r="L14" s="19">
        <v>2</v>
      </c>
      <c r="M14" s="19">
        <v>2</v>
      </c>
      <c r="N14" s="19">
        <v>2</v>
      </c>
      <c r="O14" s="19">
        <v>2</v>
      </c>
      <c r="P14" s="19"/>
      <c r="Q14" s="19"/>
      <c r="R14" s="19"/>
      <c r="S14" s="19"/>
      <c r="T14" s="19">
        <v>40</v>
      </c>
      <c r="U14" s="19"/>
      <c r="V14" s="19"/>
      <c r="W14" s="19"/>
      <c r="X14" s="19"/>
      <c r="Y14" s="19"/>
      <c r="Z14" s="19"/>
      <c r="AA14" s="19"/>
      <c r="AB14" s="19"/>
      <c r="AC14" s="19"/>
      <c r="AD14" s="17"/>
    </row>
    <row r="15" spans="1:30" ht="12.75">
      <c r="A15" s="14" t="s">
        <v>25</v>
      </c>
      <c r="B15" s="15"/>
      <c r="C15" s="15"/>
      <c r="D15" s="16"/>
      <c r="E15" s="19"/>
      <c r="F15" s="19">
        <f>SUM(I15+U15)</f>
        <v>92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f>V15*1+W15*11+X15*5+Y15*5+Z15*5+AA15*3+AB15*1+AC15*1+AD15*8</f>
        <v>92</v>
      </c>
      <c r="V15" s="19">
        <v>4</v>
      </c>
      <c r="W15" s="19">
        <v>2</v>
      </c>
      <c r="X15" s="19">
        <v>4</v>
      </c>
      <c r="Y15" s="19">
        <v>4</v>
      </c>
      <c r="Z15" s="19">
        <v>2</v>
      </c>
      <c r="AA15" s="19">
        <v>4</v>
      </c>
      <c r="AB15" s="19">
        <v>4</v>
      </c>
      <c r="AC15" s="19"/>
      <c r="AD15" s="17"/>
    </row>
    <row r="16" spans="1:30" ht="12.75">
      <c r="A16" s="14" t="s">
        <v>26</v>
      </c>
      <c r="B16" s="15"/>
      <c r="C16" s="15"/>
      <c r="D16" s="16"/>
      <c r="E16" s="19"/>
      <c r="F16" s="19">
        <f>SUM(I16+U16)</f>
        <v>56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f>V16*1+W16*11+X16*5+Y16*5+Z16*5+AA16*3+AB16*1+AC16*1+AD16*8</f>
        <v>56</v>
      </c>
      <c r="V16" s="19">
        <v>4</v>
      </c>
      <c r="W16" s="19">
        <v>2</v>
      </c>
      <c r="X16" s="19">
        <v>2</v>
      </c>
      <c r="Y16" s="19">
        <v>2</v>
      </c>
      <c r="Z16" s="19">
        <v>2</v>
      </c>
      <c r="AA16" s="19"/>
      <c r="AB16" s="19"/>
      <c r="AC16" s="19"/>
      <c r="AD16" s="17"/>
    </row>
    <row r="17" spans="1:30" ht="12.75">
      <c r="A17" s="14"/>
      <c r="B17" s="15"/>
      <c r="C17" s="15"/>
      <c r="D17" s="1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7"/>
    </row>
    <row r="18" spans="1:30" ht="12.75">
      <c r="A18" s="27" t="s">
        <v>27</v>
      </c>
      <c r="B18" s="15"/>
      <c r="C18" s="15"/>
      <c r="D18" s="1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7"/>
    </row>
    <row r="19" spans="1:30" ht="12.75">
      <c r="A19" s="14"/>
      <c r="B19" s="15"/>
      <c r="C19" s="15"/>
      <c r="D19" s="1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7"/>
    </row>
    <row r="20" spans="1:30" ht="12.75">
      <c r="A20" s="14" t="s">
        <v>76</v>
      </c>
      <c r="B20" s="15"/>
      <c r="C20" s="15"/>
      <c r="D20" s="1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7"/>
    </row>
    <row r="21" spans="1:30" ht="12.75">
      <c r="A21" s="14"/>
      <c r="B21" s="15"/>
      <c r="C21" s="15"/>
      <c r="D21" s="1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7"/>
    </row>
    <row r="22" spans="1:30" ht="12.75">
      <c r="A22" s="14" t="s">
        <v>71</v>
      </c>
      <c r="B22" s="15"/>
      <c r="C22" s="15"/>
      <c r="D22" s="16"/>
      <c r="E22" s="19"/>
      <c r="F22" s="19">
        <f>SUM(I22+U22)</f>
        <v>78</v>
      </c>
      <c r="G22" s="19"/>
      <c r="H22" s="19"/>
      <c r="I22" s="19">
        <f>SUM(J22*1+K22*6+L22*10+M22*5+N22*6+P22*2+R22*1+S22*8+T22*1)</f>
        <v>78</v>
      </c>
      <c r="J22" s="19">
        <v>4</v>
      </c>
      <c r="K22" s="19">
        <v>2</v>
      </c>
      <c r="L22" s="19">
        <v>2</v>
      </c>
      <c r="M22" s="19">
        <v>2</v>
      </c>
      <c r="N22" s="19">
        <v>4</v>
      </c>
      <c r="O22" s="19">
        <v>2</v>
      </c>
      <c r="P22" s="19">
        <v>2</v>
      </c>
      <c r="Q22" s="19"/>
      <c r="R22" s="19">
        <v>4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7"/>
    </row>
    <row r="23" spans="1:30" ht="12.75">
      <c r="A23" s="14" t="s">
        <v>74</v>
      </c>
      <c r="B23" s="15"/>
      <c r="C23" s="15"/>
      <c r="D23" s="16"/>
      <c r="E23" s="19"/>
      <c r="F23" s="19">
        <f>SUM(I23+U23)</f>
        <v>54</v>
      </c>
      <c r="G23" s="19"/>
      <c r="H23" s="19"/>
      <c r="I23" s="19">
        <f>SUM(J23*1+K23*6+L23*10+M23*5+N23*6+P23*2+R23*1+S23*8+T23*1)</f>
        <v>54</v>
      </c>
      <c r="J23" s="19"/>
      <c r="K23" s="19"/>
      <c r="L23" s="19"/>
      <c r="M23" s="19">
        <v>4</v>
      </c>
      <c r="N23" s="19">
        <v>2</v>
      </c>
      <c r="O23" s="19"/>
      <c r="P23" s="19">
        <v>8</v>
      </c>
      <c r="Q23" s="19"/>
      <c r="R23" s="19">
        <v>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7"/>
    </row>
    <row r="24" spans="1:30" ht="12.75">
      <c r="A24" s="14" t="s">
        <v>75</v>
      </c>
      <c r="B24" s="15"/>
      <c r="C24" s="15"/>
      <c r="D24" s="16"/>
      <c r="E24" s="19"/>
      <c r="F24" s="19">
        <f>SUM(I24+U24)</f>
        <v>44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f>V24*1+W24*11+X24*5+Y24*5+Z24*5+AA24*3+AB24*1+AC24*1+AD24*8</f>
        <v>44</v>
      </c>
      <c r="V24" s="19">
        <v>2</v>
      </c>
      <c r="W24" s="19">
        <v>2</v>
      </c>
      <c r="X24" s="19">
        <v>2</v>
      </c>
      <c r="Y24" s="19">
        <v>2</v>
      </c>
      <c r="Z24" s="19"/>
      <c r="AA24" s="19"/>
      <c r="AB24" s="19"/>
      <c r="AC24" s="19"/>
      <c r="AD24" s="17"/>
    </row>
    <row r="25" spans="1:30" ht="12.75">
      <c r="A25" s="14"/>
      <c r="B25" s="15"/>
      <c r="C25" s="15"/>
      <c r="D25" s="1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7"/>
    </row>
    <row r="26" spans="1:30" ht="12.75">
      <c r="A26" s="14"/>
      <c r="B26" s="15"/>
      <c r="C26" s="15"/>
      <c r="D26" s="1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7"/>
    </row>
    <row r="27" spans="1:30" ht="12.75">
      <c r="A27" s="8" t="s">
        <v>28</v>
      </c>
      <c r="B27" s="9"/>
      <c r="C27" s="9"/>
      <c r="D27" s="1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7"/>
    </row>
    <row r="28" spans="1:30" ht="12.75">
      <c r="A28" s="8"/>
      <c r="B28" s="9"/>
      <c r="C28" s="9"/>
      <c r="D28" s="1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7"/>
    </row>
    <row r="29" spans="1:30" ht="12.75">
      <c r="A29" s="14" t="s">
        <v>32</v>
      </c>
      <c r="B29" s="15"/>
      <c r="C29" s="15"/>
      <c r="D29" s="16"/>
      <c r="E29" s="19">
        <v>2</v>
      </c>
      <c r="F29" s="19">
        <f>SUM(I29+U29)</f>
        <v>114</v>
      </c>
      <c r="G29" s="19">
        <v>99</v>
      </c>
      <c r="H29" s="19">
        <v>15</v>
      </c>
      <c r="I29" s="19">
        <f>SUM(J29*1+K29*6+L29*10+M29*5+N29*6+P29*2+R29*1+S29*8+T29*1)</f>
        <v>86</v>
      </c>
      <c r="J29" s="19">
        <v>12</v>
      </c>
      <c r="K29" s="19">
        <v>2</v>
      </c>
      <c r="L29" s="19">
        <v>4</v>
      </c>
      <c r="M29" s="19">
        <v>2</v>
      </c>
      <c r="N29" s="19">
        <v>2</v>
      </c>
      <c r="O29" s="19"/>
      <c r="P29" s="19"/>
      <c r="Q29" s="19"/>
      <c r="R29" s="19"/>
      <c r="S29" s="19"/>
      <c r="T29" s="19"/>
      <c r="U29" s="19">
        <f>V29*1+W29*11+X29*5+Y29*5+Z29*5+AA29*3+AB29*1+AC29*1+AD29*8</f>
        <v>28</v>
      </c>
      <c r="V29" s="19">
        <v>6</v>
      </c>
      <c r="W29" s="19">
        <v>2</v>
      </c>
      <c r="X29" s="19"/>
      <c r="Y29" s="19"/>
      <c r="Z29" s="19"/>
      <c r="AA29" s="19"/>
      <c r="AB29" s="19"/>
      <c r="AC29" s="19"/>
      <c r="AD29" s="17"/>
    </row>
    <row r="30" spans="1:30" ht="12.75">
      <c r="A30" s="14" t="s">
        <v>41</v>
      </c>
      <c r="B30" s="15"/>
      <c r="C30" s="15"/>
      <c r="D30" s="16"/>
      <c r="E30" s="19"/>
      <c r="F30" s="19">
        <f>SUM(I30+U30)</f>
        <v>48</v>
      </c>
      <c r="G30" s="19"/>
      <c r="H30" s="19"/>
      <c r="I30" s="19">
        <f>SUM(J30*1+K30*6+L30*10+M30*5+N30*6+P30*2+R30*1+S30*8+T30*1)</f>
        <v>48</v>
      </c>
      <c r="J30" s="19">
        <v>4</v>
      </c>
      <c r="K30" s="19">
        <v>4</v>
      </c>
      <c r="L30" s="19">
        <v>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7"/>
    </row>
    <row r="31" spans="1:30" ht="12.75">
      <c r="A31" s="14" t="s">
        <v>30</v>
      </c>
      <c r="B31" s="15"/>
      <c r="C31" s="15"/>
      <c r="D31" s="16"/>
      <c r="E31" s="19"/>
      <c r="F31" s="19">
        <f>SUM(I31+U31)</f>
        <v>48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f>V31*1+W31*11+X31*5+Y31*5+Z31*5+AA31*3+AB31*1+AC31*1+AD31*8</f>
        <v>48</v>
      </c>
      <c r="V31" s="19">
        <v>6</v>
      </c>
      <c r="W31" s="19">
        <v>2</v>
      </c>
      <c r="X31" s="19">
        <v>2</v>
      </c>
      <c r="Y31" s="19">
        <v>2</v>
      </c>
      <c r="Z31" s="19"/>
      <c r="AA31" s="19"/>
      <c r="AB31" s="19"/>
      <c r="AC31" s="19"/>
      <c r="AD31" s="17"/>
    </row>
    <row r="32" spans="1:30" ht="12.75">
      <c r="A32" s="14"/>
      <c r="B32" s="15"/>
      <c r="C32" s="15"/>
      <c r="D32" s="1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7"/>
    </row>
    <row r="33" spans="1:30" ht="12.75">
      <c r="A33" s="14" t="s">
        <v>31</v>
      </c>
      <c r="B33" s="15"/>
      <c r="C33" s="15"/>
      <c r="D33" s="1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7"/>
    </row>
    <row r="34" spans="1:30" ht="12.75">
      <c r="A34" s="14"/>
      <c r="B34" s="15"/>
      <c r="C34" s="15"/>
      <c r="D34" s="1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7"/>
    </row>
    <row r="35" spans="1:30" ht="12.75">
      <c r="A35" s="14" t="s">
        <v>33</v>
      </c>
      <c r="B35" s="15"/>
      <c r="C35" s="15"/>
      <c r="D35" s="16"/>
      <c r="E35" s="19">
        <v>1.2</v>
      </c>
      <c r="F35" s="19">
        <f>SUM(I35+U35)</f>
        <v>372</v>
      </c>
      <c r="G35" s="19">
        <v>334</v>
      </c>
      <c r="H35" s="19">
        <v>38</v>
      </c>
      <c r="I35" s="19">
        <f>SUM(J35*1+K35*6+L35*10+M35*5+N35*6+P35*2+R35*1+S35*8+T35*1)</f>
        <v>186</v>
      </c>
      <c r="J35" s="19">
        <v>12</v>
      </c>
      <c r="K35" s="19">
        <v>6</v>
      </c>
      <c r="L35" s="19">
        <v>6</v>
      </c>
      <c r="M35" s="19">
        <v>6</v>
      </c>
      <c r="N35" s="19">
        <v>6</v>
      </c>
      <c r="O35" s="19">
        <v>6</v>
      </c>
      <c r="P35" s="19">
        <v>6</v>
      </c>
      <c r="Q35" s="19"/>
      <c r="R35" s="19"/>
      <c r="S35" s="19"/>
      <c r="T35" s="19"/>
      <c r="U35" s="19">
        <f>V35*1+W35*11+X35*5+Y35*5+Z35*5+AA35*3+AB35*1+AC35*1+AD35*8</f>
        <v>186</v>
      </c>
      <c r="V35" s="19">
        <v>12</v>
      </c>
      <c r="W35" s="19">
        <v>6</v>
      </c>
      <c r="X35" s="19">
        <v>6</v>
      </c>
      <c r="Y35" s="19">
        <v>6</v>
      </c>
      <c r="Z35" s="19">
        <v>6</v>
      </c>
      <c r="AA35" s="19">
        <v>6</v>
      </c>
      <c r="AB35" s="19"/>
      <c r="AC35" s="19"/>
      <c r="AD35" s="17"/>
    </row>
    <row r="36" spans="1:30" ht="12.75">
      <c r="A36" s="14"/>
      <c r="B36" s="15"/>
      <c r="C36" s="15"/>
      <c r="D36" s="1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7"/>
    </row>
    <row r="37" spans="1:30" ht="12.75">
      <c r="A37" s="14" t="s">
        <v>34</v>
      </c>
      <c r="B37" s="15"/>
      <c r="C37" s="15"/>
      <c r="D37" s="16"/>
      <c r="E37" s="19"/>
      <c r="F37" s="19">
        <f>SUM(I37+U37)</f>
        <v>1146</v>
      </c>
      <c r="G37" s="19"/>
      <c r="H37" s="19"/>
      <c r="I37" s="19">
        <f>SUM(J37*1+K37*6+L37*10+M37*5+N37*6+P37*2+R37*1+S37*8+T37*1)</f>
        <v>546</v>
      </c>
      <c r="J37" s="19"/>
      <c r="K37" s="19">
        <v>18</v>
      </c>
      <c r="L37" s="19">
        <v>18</v>
      </c>
      <c r="M37" s="19">
        <v>18</v>
      </c>
      <c r="N37" s="19">
        <v>18</v>
      </c>
      <c r="O37" s="19">
        <v>24</v>
      </c>
      <c r="P37" s="19">
        <v>18</v>
      </c>
      <c r="Q37" s="19"/>
      <c r="R37" s="19">
        <v>24</v>
      </c>
      <c r="S37" s="19"/>
      <c r="T37" s="19"/>
      <c r="U37" s="19">
        <f>V37*1+W37*11+X37*5+Y37*5+Z37*5+AA37*3+AB37*1+AC37*1+AD37*8</f>
        <v>600</v>
      </c>
      <c r="V37" s="19"/>
      <c r="W37" s="19">
        <v>18</v>
      </c>
      <c r="X37" s="19">
        <v>18</v>
      </c>
      <c r="Y37" s="19">
        <v>18</v>
      </c>
      <c r="Z37" s="19">
        <v>24</v>
      </c>
      <c r="AA37" s="19">
        <v>24</v>
      </c>
      <c r="AB37" s="19">
        <v>30</v>
      </c>
      <c r="AC37" s="19"/>
      <c r="AD37" s="17"/>
    </row>
    <row r="38" spans="1:30" ht="12.75">
      <c r="A38" s="14"/>
      <c r="B38" s="15"/>
      <c r="C38" s="15"/>
      <c r="D38" s="1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7"/>
    </row>
    <row r="39" spans="1:30" ht="12.75">
      <c r="A39" s="14" t="s">
        <v>35</v>
      </c>
      <c r="B39" s="15"/>
      <c r="C39" s="15"/>
      <c r="D39" s="16"/>
      <c r="E39" s="19"/>
      <c r="F39" s="19">
        <f>SUM(I39+U39)</f>
        <v>576</v>
      </c>
      <c r="G39" s="19"/>
      <c r="H39" s="19"/>
      <c r="I39" s="19">
        <f>SUM(J39*1+K39*6+L39*10+M39*5+N39*6+P39*2+R39*1+S39*8+T39*1)</f>
        <v>288</v>
      </c>
      <c r="J39" s="19"/>
      <c r="K39" s="19"/>
      <c r="L39" s="19"/>
      <c r="M39" s="19"/>
      <c r="N39" s="19"/>
      <c r="O39" s="19"/>
      <c r="P39" s="19"/>
      <c r="Q39" s="19"/>
      <c r="R39" s="19"/>
      <c r="S39" s="19">
        <v>36</v>
      </c>
      <c r="T39" s="19"/>
      <c r="U39" s="19">
        <f>V39*1+W39*11+X39*5+Y39*5+Z39*5+AA39*3+AB39*1+AC39*1+AD39*8</f>
        <v>288</v>
      </c>
      <c r="V39" s="19"/>
      <c r="W39" s="19"/>
      <c r="X39" s="19"/>
      <c r="Y39" s="19"/>
      <c r="Z39" s="19"/>
      <c r="AA39" s="19"/>
      <c r="AB39" s="19"/>
      <c r="AC39" s="19"/>
      <c r="AD39" s="17">
        <v>36</v>
      </c>
    </row>
    <row r="40" spans="1:30" ht="12.75">
      <c r="A40" s="14"/>
      <c r="B40" s="15"/>
      <c r="C40" s="15"/>
      <c r="D40" s="1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7"/>
    </row>
    <row r="41" spans="1:30" ht="12.75">
      <c r="A41" s="27" t="s">
        <v>36</v>
      </c>
      <c r="B41" s="15"/>
      <c r="C41" s="15"/>
      <c r="D41" s="1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7"/>
    </row>
    <row r="42" spans="1:30" ht="12.75">
      <c r="A42" s="14"/>
      <c r="B42" s="15"/>
      <c r="C42" s="15"/>
      <c r="D42" s="1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7"/>
    </row>
    <row r="43" spans="1:30" ht="12.75">
      <c r="A43" s="27" t="s">
        <v>37</v>
      </c>
      <c r="B43" s="15"/>
      <c r="C43" s="15"/>
      <c r="D43" s="16"/>
      <c r="E43" s="19"/>
      <c r="F43" s="19">
        <v>36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7"/>
    </row>
    <row r="44" spans="1:30" ht="12.75">
      <c r="A44" s="14"/>
      <c r="B44" s="15"/>
      <c r="C44" s="15"/>
      <c r="D44" s="1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7"/>
    </row>
    <row r="45" spans="1:30" ht="12.75">
      <c r="A45" s="14" t="s">
        <v>38</v>
      </c>
      <c r="B45" s="15"/>
      <c r="C45" s="15"/>
      <c r="D45" s="16"/>
      <c r="E45" s="19"/>
      <c r="F45" s="19">
        <f>SUM(F7:F44)</f>
        <v>2884</v>
      </c>
      <c r="G45" s="19"/>
      <c r="H45" s="19"/>
      <c r="I45" s="19">
        <f>SUM(I7:I44)</f>
        <v>1444</v>
      </c>
      <c r="J45" s="19">
        <f>SUM(J7:J44)</f>
        <v>36</v>
      </c>
      <c r="K45" s="19">
        <f>SUM(K7:K44)</f>
        <v>36</v>
      </c>
      <c r="L45" s="19">
        <f aca="true" t="shared" si="0" ref="L45:T45">SUM(L7:L44)</f>
        <v>36</v>
      </c>
      <c r="M45" s="19">
        <f t="shared" si="0"/>
        <v>36</v>
      </c>
      <c r="N45" s="19">
        <f t="shared" si="0"/>
        <v>36</v>
      </c>
      <c r="O45" s="19">
        <f t="shared" si="0"/>
        <v>36</v>
      </c>
      <c r="P45" s="19">
        <f t="shared" si="0"/>
        <v>36</v>
      </c>
      <c r="Q45" s="19"/>
      <c r="R45" s="19">
        <f t="shared" si="0"/>
        <v>36</v>
      </c>
      <c r="S45" s="19">
        <f t="shared" si="0"/>
        <v>36</v>
      </c>
      <c r="T45" s="19">
        <f t="shared" si="0"/>
        <v>40</v>
      </c>
      <c r="U45" s="19">
        <f>SUM(U7:U44)</f>
        <v>1404</v>
      </c>
      <c r="V45" s="19">
        <f aca="true" t="shared" si="1" ref="V45:AB45">SUM(V7:V44)</f>
        <v>36</v>
      </c>
      <c r="W45" s="19">
        <f t="shared" si="1"/>
        <v>36</v>
      </c>
      <c r="X45" s="19">
        <f t="shared" si="1"/>
        <v>36</v>
      </c>
      <c r="Y45" s="19">
        <f t="shared" si="1"/>
        <v>36</v>
      </c>
      <c r="Z45" s="19">
        <f t="shared" si="1"/>
        <v>36</v>
      </c>
      <c r="AA45" s="19">
        <f t="shared" si="1"/>
        <v>36</v>
      </c>
      <c r="AB45" s="19">
        <f t="shared" si="1"/>
        <v>36</v>
      </c>
      <c r="AC45" s="19">
        <f>SUM(AC7:AC44)</f>
        <v>0</v>
      </c>
      <c r="AD45" s="19">
        <f>SUM(AD7:AD44)</f>
        <v>36</v>
      </c>
    </row>
    <row r="46" spans="1:30" ht="12.75">
      <c r="A46" s="2"/>
      <c r="B46" s="3"/>
      <c r="C46" s="3"/>
      <c r="D46" s="4"/>
      <c r="E46" s="11"/>
      <c r="F46" s="14" t="s">
        <v>10</v>
      </c>
      <c r="G46" s="15"/>
      <c r="H46" s="16"/>
      <c r="I46" s="14"/>
      <c r="J46" s="3"/>
      <c r="K46" s="3"/>
      <c r="L46" s="3"/>
      <c r="M46" s="15" t="s">
        <v>19</v>
      </c>
      <c r="N46" s="15"/>
      <c r="O46" s="15"/>
      <c r="P46" s="15"/>
      <c r="Q46" s="15"/>
      <c r="R46" s="15"/>
      <c r="S46" s="15"/>
      <c r="T46" s="15"/>
      <c r="U46" s="14"/>
      <c r="V46" s="15"/>
      <c r="W46" s="15"/>
      <c r="X46" s="15" t="s">
        <v>18</v>
      </c>
      <c r="Y46" s="3"/>
      <c r="Z46" s="3"/>
      <c r="AA46" s="3"/>
      <c r="AB46" s="3"/>
      <c r="AC46" s="3"/>
      <c r="AD46" s="4"/>
    </row>
    <row r="47" spans="1:30" ht="12.75">
      <c r="A47" s="5" t="s">
        <v>5</v>
      </c>
      <c r="B47" s="6"/>
      <c r="C47" s="6"/>
      <c r="D47" s="7"/>
      <c r="E47" s="12" t="s">
        <v>93</v>
      </c>
      <c r="F47" s="11"/>
      <c r="G47" s="11"/>
      <c r="H47" s="11"/>
      <c r="I47" s="5"/>
      <c r="J47" s="2"/>
      <c r="K47" s="3" t="s">
        <v>13</v>
      </c>
      <c r="L47" s="4"/>
      <c r="M47" s="3"/>
      <c r="N47" s="3" t="s">
        <v>15</v>
      </c>
      <c r="O47" s="3"/>
      <c r="P47" s="3"/>
      <c r="Q47" s="3"/>
      <c r="R47" s="3"/>
      <c r="S47" s="3"/>
      <c r="T47" s="4"/>
      <c r="U47" s="12"/>
      <c r="V47" s="5" t="s">
        <v>12</v>
      </c>
      <c r="W47" s="6"/>
      <c r="X47" s="6"/>
      <c r="Y47" s="2"/>
      <c r="Z47" s="3" t="s">
        <v>15</v>
      </c>
      <c r="AA47" s="3"/>
      <c r="AB47" s="3"/>
      <c r="AC47" s="3"/>
      <c r="AD47" s="4"/>
    </row>
    <row r="48" spans="1:30" ht="12.75">
      <c r="A48" s="5"/>
      <c r="B48" s="6"/>
      <c r="C48" s="6"/>
      <c r="D48" s="7"/>
      <c r="E48" s="12" t="s">
        <v>94</v>
      </c>
      <c r="F48" s="12"/>
      <c r="G48" s="12"/>
      <c r="H48" s="12"/>
      <c r="I48" s="5"/>
      <c r="J48" s="14"/>
      <c r="K48" s="15"/>
      <c r="L48" s="15" t="s">
        <v>16</v>
      </c>
      <c r="M48" s="15"/>
      <c r="N48" s="15"/>
      <c r="O48" s="15"/>
      <c r="P48" s="15"/>
      <c r="Q48" s="15"/>
      <c r="R48" s="15"/>
      <c r="S48" s="15"/>
      <c r="T48" s="16"/>
      <c r="U48" s="6"/>
      <c r="V48" s="14"/>
      <c r="W48" s="15"/>
      <c r="X48" s="15" t="s">
        <v>16</v>
      </c>
      <c r="Y48" s="15"/>
      <c r="Z48" s="15"/>
      <c r="AA48" s="15"/>
      <c r="AB48" s="15"/>
      <c r="AC48" s="15"/>
      <c r="AD48" s="16"/>
    </row>
    <row r="49" spans="1:30" ht="12.75">
      <c r="A49" s="8"/>
      <c r="B49" s="9"/>
      <c r="C49" s="9"/>
      <c r="D49" s="10"/>
      <c r="E49" s="13"/>
      <c r="F49" s="13" t="s">
        <v>7</v>
      </c>
      <c r="G49" s="13" t="s">
        <v>8</v>
      </c>
      <c r="H49" s="13" t="s">
        <v>9</v>
      </c>
      <c r="I49" s="13" t="s">
        <v>11</v>
      </c>
      <c r="J49" s="20">
        <v>1</v>
      </c>
      <c r="K49" s="20">
        <v>6</v>
      </c>
      <c r="L49" s="20">
        <v>10</v>
      </c>
      <c r="M49" s="20">
        <v>5</v>
      </c>
      <c r="N49" s="20">
        <v>6</v>
      </c>
      <c r="O49" s="20">
        <v>1</v>
      </c>
      <c r="P49" s="20">
        <v>2</v>
      </c>
      <c r="Q49" s="20"/>
      <c r="R49" s="20">
        <v>1</v>
      </c>
      <c r="S49" s="20">
        <v>8</v>
      </c>
      <c r="T49" s="20">
        <v>1</v>
      </c>
      <c r="U49" s="20" t="s">
        <v>14</v>
      </c>
      <c r="V49" s="20">
        <v>1</v>
      </c>
      <c r="W49" s="20">
        <v>11</v>
      </c>
      <c r="X49" s="20">
        <v>5</v>
      </c>
      <c r="Y49" s="20">
        <v>5</v>
      </c>
      <c r="Z49" s="20">
        <v>5</v>
      </c>
      <c r="AA49" s="20">
        <v>3</v>
      </c>
      <c r="AB49" s="20">
        <v>1</v>
      </c>
      <c r="AC49" s="20">
        <v>8</v>
      </c>
      <c r="AD49" s="28">
        <v>1</v>
      </c>
    </row>
    <row r="50" spans="1:30" ht="12.75">
      <c r="A50" s="14"/>
      <c r="B50" s="15"/>
      <c r="C50" s="15"/>
      <c r="D50" s="1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7"/>
    </row>
    <row r="51" spans="1:30" ht="12.75">
      <c r="A51" s="27" t="s">
        <v>39</v>
      </c>
      <c r="B51" s="15"/>
      <c r="C51" s="15"/>
      <c r="D51" s="16"/>
      <c r="E51" s="19"/>
      <c r="F51" s="19">
        <f>SUM(F53:F54)</f>
        <v>102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7"/>
    </row>
    <row r="52" spans="1:30" ht="12.75">
      <c r="A52" s="14"/>
      <c r="B52" s="15"/>
      <c r="C52" s="15"/>
      <c r="D52" s="1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7"/>
    </row>
    <row r="53" spans="1:30" ht="12.75">
      <c r="A53" s="14" t="s">
        <v>23</v>
      </c>
      <c r="B53" s="15"/>
      <c r="C53" s="15"/>
      <c r="D53" s="16"/>
      <c r="E53" s="19"/>
      <c r="F53" s="19">
        <f>SUM(I53+U53)</f>
        <v>62</v>
      </c>
      <c r="G53" s="19"/>
      <c r="H53" s="19"/>
      <c r="I53" s="19">
        <v>31</v>
      </c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19">
        <v>1</v>
      </c>
      <c r="P53" s="19">
        <v>1</v>
      </c>
      <c r="Q53" s="19"/>
      <c r="R53" s="19">
        <v>1</v>
      </c>
      <c r="S53" s="19"/>
      <c r="T53" s="19"/>
      <c r="U53" s="19">
        <v>31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/>
      <c r="AD53" s="17"/>
    </row>
    <row r="54" spans="1:30" ht="12.75">
      <c r="A54" s="14" t="s">
        <v>40</v>
      </c>
      <c r="B54" s="15"/>
      <c r="C54" s="15"/>
      <c r="D54" s="16"/>
      <c r="E54" s="19"/>
      <c r="F54" s="19">
        <v>40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7"/>
    </row>
    <row r="55" spans="1:30" ht="12.75">
      <c r="A55" s="14"/>
      <c r="B55" s="15"/>
      <c r="C55" s="15"/>
      <c r="D55" s="1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7"/>
    </row>
    <row r="56" spans="1:30" ht="12.75">
      <c r="A56" s="27" t="s">
        <v>77</v>
      </c>
      <c r="B56" s="15"/>
      <c r="C56" s="15"/>
      <c r="D56" s="16"/>
      <c r="E56" s="19"/>
      <c r="F56" s="19">
        <f>SUM(F45+F51)</f>
        <v>2986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7"/>
    </row>
    <row r="57" spans="1:3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60" spans="4:14" ht="12.75">
      <c r="D60" s="1" t="s">
        <v>61</v>
      </c>
      <c r="J60" s="18"/>
      <c r="K60" s="18" t="s">
        <v>87</v>
      </c>
      <c r="L60" s="18"/>
      <c r="M60" s="18"/>
      <c r="N60" s="18"/>
    </row>
    <row r="61" spans="4:14" ht="12.75">
      <c r="D61" s="1"/>
      <c r="K61" s="18"/>
      <c r="L61" s="18"/>
      <c r="M61" s="18"/>
      <c r="N61" s="18"/>
    </row>
    <row r="62" spans="4:14" ht="12.75">
      <c r="D62" s="1"/>
      <c r="K62" s="18"/>
      <c r="L62" s="18"/>
      <c r="M62" s="18"/>
      <c r="N62" s="18"/>
    </row>
    <row r="63" spans="11:14" ht="12.75">
      <c r="K63" s="18"/>
      <c r="L63" s="18"/>
      <c r="M63" s="18"/>
      <c r="N63" s="18"/>
    </row>
    <row r="64" spans="4:14" ht="12.75">
      <c r="D64" s="1" t="s">
        <v>62</v>
      </c>
      <c r="K64" s="18" t="s">
        <v>88</v>
      </c>
      <c r="L64" s="18"/>
      <c r="M64" s="18"/>
      <c r="N64" s="18"/>
    </row>
    <row r="65" spans="11:14" ht="12.75">
      <c r="K65" s="18"/>
      <c r="L65" s="18"/>
      <c r="M65" s="18"/>
      <c r="N65" s="18"/>
    </row>
    <row r="66" spans="11:14" ht="12.75">
      <c r="K66" s="18"/>
      <c r="L66" s="18"/>
      <c r="M66" s="18"/>
      <c r="N66" s="18"/>
    </row>
    <row r="67" spans="11:14" ht="12.75">
      <c r="K67" s="18"/>
      <c r="L67" s="18"/>
      <c r="M67" s="18"/>
      <c r="N67" s="18"/>
    </row>
    <row r="68" spans="4:14" ht="12.75">
      <c r="D68" s="18" t="s">
        <v>86</v>
      </c>
      <c r="K68" s="18" t="s">
        <v>89</v>
      </c>
      <c r="L68" s="18"/>
      <c r="M68" s="18"/>
      <c r="N68" s="18"/>
    </row>
    <row r="84" ht="15.75">
      <c r="I84" s="22" t="s">
        <v>95</v>
      </c>
    </row>
    <row r="86" spans="1:30" ht="12.75">
      <c r="A86" s="2"/>
      <c r="B86" s="3"/>
      <c r="C86" s="3"/>
      <c r="D86" s="4"/>
      <c r="E86" s="11"/>
      <c r="F86" s="14" t="s">
        <v>10</v>
      </c>
      <c r="G86" s="15"/>
      <c r="H86" s="16"/>
      <c r="I86" s="14"/>
      <c r="J86" s="3"/>
      <c r="K86" s="3"/>
      <c r="L86" s="3"/>
      <c r="M86" s="15" t="s">
        <v>19</v>
      </c>
      <c r="N86" s="15"/>
      <c r="O86" s="15"/>
      <c r="P86" s="15"/>
      <c r="Q86" s="15"/>
      <c r="R86" s="15"/>
      <c r="S86" s="15"/>
      <c r="T86" s="15"/>
      <c r="U86" s="14"/>
      <c r="V86" s="15"/>
      <c r="W86" s="15"/>
      <c r="X86" s="15" t="s">
        <v>18</v>
      </c>
      <c r="Y86" s="3"/>
      <c r="Z86" s="3"/>
      <c r="AA86" s="3"/>
      <c r="AB86" s="3"/>
      <c r="AC86" s="3"/>
      <c r="AD86" s="4"/>
    </row>
    <row r="87" spans="1:30" ht="12.75">
      <c r="A87" s="5" t="s">
        <v>5</v>
      </c>
      <c r="B87" s="6"/>
      <c r="C87" s="6"/>
      <c r="D87" s="7"/>
      <c r="E87" s="12" t="s">
        <v>93</v>
      </c>
      <c r="F87" s="11"/>
      <c r="G87" s="11"/>
      <c r="H87" s="11"/>
      <c r="I87" s="5"/>
      <c r="J87" s="14" t="s">
        <v>13</v>
      </c>
      <c r="K87" s="15"/>
      <c r="L87" s="16"/>
      <c r="M87" s="3"/>
      <c r="N87" s="3" t="s">
        <v>15</v>
      </c>
      <c r="O87" s="3"/>
      <c r="P87" s="3"/>
      <c r="Q87" s="3"/>
      <c r="R87" s="3"/>
      <c r="S87" s="3"/>
      <c r="T87" s="4"/>
      <c r="U87" s="12"/>
      <c r="V87" s="5" t="s">
        <v>96</v>
      </c>
      <c r="W87" s="6"/>
      <c r="X87" s="6"/>
      <c r="Y87" s="2"/>
      <c r="Z87" s="3" t="s">
        <v>15</v>
      </c>
      <c r="AA87" s="3"/>
      <c r="AB87" s="3"/>
      <c r="AC87" s="3"/>
      <c r="AD87" s="4"/>
    </row>
    <row r="88" spans="1:30" ht="12.75">
      <c r="A88" s="5"/>
      <c r="B88" s="6"/>
      <c r="C88" s="6"/>
      <c r="D88" s="7"/>
      <c r="E88" s="12" t="s">
        <v>94</v>
      </c>
      <c r="F88" s="12"/>
      <c r="G88" s="12"/>
      <c r="H88" s="12"/>
      <c r="I88" s="5"/>
      <c r="J88" s="14"/>
      <c r="K88" s="15"/>
      <c r="L88" s="15" t="s">
        <v>16</v>
      </c>
      <c r="M88" s="15"/>
      <c r="N88" s="15"/>
      <c r="O88" s="15"/>
      <c r="P88" s="15"/>
      <c r="Q88" s="15"/>
      <c r="R88" s="15"/>
      <c r="S88" s="15"/>
      <c r="T88" s="16"/>
      <c r="U88" s="6"/>
      <c r="V88" s="14"/>
      <c r="W88" s="15"/>
      <c r="X88" s="15" t="s">
        <v>16</v>
      </c>
      <c r="Y88" s="15"/>
      <c r="Z88" s="15"/>
      <c r="AA88" s="15"/>
      <c r="AB88" s="15"/>
      <c r="AC88" s="15"/>
      <c r="AD88" s="16"/>
    </row>
    <row r="89" spans="1:30" ht="12.75">
      <c r="A89" s="8"/>
      <c r="B89" s="9"/>
      <c r="C89" s="9"/>
      <c r="D89" s="10"/>
      <c r="E89" s="13"/>
      <c r="F89" s="13" t="s">
        <v>7</v>
      </c>
      <c r="G89" s="13" t="s">
        <v>8</v>
      </c>
      <c r="H89" s="13" t="s">
        <v>9</v>
      </c>
      <c r="I89" s="13" t="s">
        <v>11</v>
      </c>
      <c r="J89" s="20">
        <v>1</v>
      </c>
      <c r="K89" s="20">
        <v>6</v>
      </c>
      <c r="L89" s="20">
        <v>10</v>
      </c>
      <c r="M89" s="20">
        <v>5</v>
      </c>
      <c r="N89" s="20">
        <v>5</v>
      </c>
      <c r="O89" s="20">
        <v>1</v>
      </c>
      <c r="P89" s="20">
        <v>1</v>
      </c>
      <c r="Q89" s="20">
        <v>2</v>
      </c>
      <c r="R89" s="20">
        <v>1</v>
      </c>
      <c r="S89" s="20">
        <v>8</v>
      </c>
      <c r="T89" s="20">
        <v>1</v>
      </c>
      <c r="U89" s="20" t="s">
        <v>14</v>
      </c>
      <c r="V89" s="20">
        <v>1</v>
      </c>
      <c r="W89" s="20">
        <v>11</v>
      </c>
      <c r="X89" s="20">
        <v>5</v>
      </c>
      <c r="Y89" s="20">
        <v>5</v>
      </c>
      <c r="Z89" s="20">
        <v>5</v>
      </c>
      <c r="AA89" s="20">
        <v>3</v>
      </c>
      <c r="AB89" s="20">
        <v>1</v>
      </c>
      <c r="AC89" s="20">
        <v>1</v>
      </c>
      <c r="AD89" s="28">
        <v>8</v>
      </c>
    </row>
    <row r="90" spans="1:30" ht="12.75">
      <c r="A90" s="27" t="s">
        <v>20</v>
      </c>
      <c r="B90" s="15"/>
      <c r="C90" s="15"/>
      <c r="D90" s="16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7"/>
    </row>
    <row r="91" spans="1:30" ht="12.75">
      <c r="A91" s="27"/>
      <c r="B91" s="15"/>
      <c r="C91" s="15"/>
      <c r="D91" s="16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7"/>
    </row>
    <row r="92" spans="1:30" ht="12.75">
      <c r="A92" s="27" t="s">
        <v>21</v>
      </c>
      <c r="B92" s="15"/>
      <c r="C92" s="15"/>
      <c r="D92" s="16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7"/>
    </row>
    <row r="93" spans="1:30" ht="12.75">
      <c r="A93" s="14"/>
      <c r="B93" s="15"/>
      <c r="C93" s="15"/>
      <c r="D93" s="16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7"/>
    </row>
    <row r="94" spans="1:30" ht="12.75">
      <c r="A94" s="14" t="s">
        <v>22</v>
      </c>
      <c r="B94" s="15"/>
      <c r="C94" s="15"/>
      <c r="D94" s="16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7"/>
    </row>
    <row r="95" spans="1:30" ht="12.75">
      <c r="A95" s="14"/>
      <c r="B95" s="15"/>
      <c r="C95" s="15"/>
      <c r="D95" s="16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7"/>
    </row>
    <row r="96" spans="1:30" ht="12.75">
      <c r="A96" s="14" t="s">
        <v>23</v>
      </c>
      <c r="B96" s="15"/>
      <c r="C96" s="15"/>
      <c r="D96" s="16"/>
      <c r="E96" s="19">
        <v>2</v>
      </c>
      <c r="F96" s="19">
        <f>SUM(I96+U96)</f>
        <v>124</v>
      </c>
      <c r="G96" s="19"/>
      <c r="H96" s="19"/>
      <c r="I96" s="19">
        <f>SUM(J96*1+K96*6+L96*10+M96*5+N96*5+O96*1+P96*1+Q96*2+R96*1+S96*8+T96*1)</f>
        <v>62</v>
      </c>
      <c r="J96" s="19">
        <v>2</v>
      </c>
      <c r="K96" s="19">
        <v>2</v>
      </c>
      <c r="L96" s="19">
        <v>2</v>
      </c>
      <c r="M96" s="19">
        <v>2</v>
      </c>
      <c r="N96" s="19">
        <v>2</v>
      </c>
      <c r="O96" s="19">
        <v>2</v>
      </c>
      <c r="P96" s="19">
        <v>2</v>
      </c>
      <c r="Q96" s="19">
        <v>2</v>
      </c>
      <c r="R96" s="19"/>
      <c r="S96" s="19"/>
      <c r="T96" s="19"/>
      <c r="U96" s="19">
        <f>V96*1+W96*11+X96*5+Y96*5+Z96*5+AA96*3+AB96*1+AC96*1+AD96*8</f>
        <v>62</v>
      </c>
      <c r="V96" s="19">
        <v>2</v>
      </c>
      <c r="W96" s="19">
        <v>2</v>
      </c>
      <c r="X96" s="19">
        <v>2</v>
      </c>
      <c r="Y96" s="19">
        <v>2</v>
      </c>
      <c r="Z96" s="19">
        <v>2</v>
      </c>
      <c r="AA96" s="19">
        <v>2</v>
      </c>
      <c r="AB96" s="19">
        <v>2</v>
      </c>
      <c r="AC96" s="19"/>
      <c r="AD96" s="17"/>
    </row>
    <row r="97" spans="1:30" ht="12.75">
      <c r="A97" s="14" t="s">
        <v>24</v>
      </c>
      <c r="B97" s="15"/>
      <c r="C97" s="15"/>
      <c r="D97" s="16"/>
      <c r="E97" s="19"/>
      <c r="F97" s="19">
        <f>SUM(I97+U97)</f>
        <v>96</v>
      </c>
      <c r="G97" s="19"/>
      <c r="H97" s="19"/>
      <c r="I97" s="19">
        <f aca="true" t="shared" si="2" ref="I97:I127">SUM(J97*1+K97*6+L97*10+M97*5+N97*5+O97*1+P97*1+Q97*2+R97*1+S97*8+T97*1)</f>
        <v>96</v>
      </c>
      <c r="J97" s="19">
        <v>2</v>
      </c>
      <c r="K97" s="19">
        <v>2</v>
      </c>
      <c r="L97" s="19">
        <v>2</v>
      </c>
      <c r="M97" s="19">
        <v>2</v>
      </c>
      <c r="N97" s="19">
        <v>2</v>
      </c>
      <c r="O97" s="19">
        <v>2</v>
      </c>
      <c r="P97" s="19"/>
      <c r="Q97" s="19"/>
      <c r="R97" s="19"/>
      <c r="S97" s="19"/>
      <c r="T97" s="19">
        <v>40</v>
      </c>
      <c r="U97" s="19"/>
      <c r="V97" s="19"/>
      <c r="W97" s="19"/>
      <c r="X97" s="19"/>
      <c r="Y97" s="19"/>
      <c r="Z97" s="19"/>
      <c r="AA97" s="19"/>
      <c r="AB97" s="19"/>
      <c r="AC97" s="19"/>
      <c r="AD97" s="17"/>
    </row>
    <row r="98" spans="1:30" ht="12.75">
      <c r="A98" s="14" t="s">
        <v>25</v>
      </c>
      <c r="B98" s="15"/>
      <c r="C98" s="15"/>
      <c r="D98" s="16"/>
      <c r="E98" s="19"/>
      <c r="F98" s="19">
        <f>SUM(I98+U98)</f>
        <v>92</v>
      </c>
      <c r="G98" s="19"/>
      <c r="H98" s="19"/>
      <c r="I98" s="19">
        <f t="shared" si="2"/>
        <v>0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>
        <f>V98*1+W98*11+X98*5+Y98*5+Z98*5+AA98*3+AB98*1+AC98*1+AD98*8</f>
        <v>92</v>
      </c>
      <c r="V98" s="19">
        <v>4</v>
      </c>
      <c r="W98" s="19">
        <v>2</v>
      </c>
      <c r="X98" s="19">
        <v>4</v>
      </c>
      <c r="Y98" s="19">
        <v>4</v>
      </c>
      <c r="Z98" s="19">
        <v>2</v>
      </c>
      <c r="AA98" s="19">
        <v>4</v>
      </c>
      <c r="AB98" s="19">
        <v>4</v>
      </c>
      <c r="AC98" s="19"/>
      <c r="AD98" s="17"/>
    </row>
    <row r="99" spans="1:30" ht="12.75">
      <c r="A99" s="14" t="s">
        <v>26</v>
      </c>
      <c r="B99" s="15"/>
      <c r="C99" s="15"/>
      <c r="D99" s="16"/>
      <c r="E99" s="19"/>
      <c r="F99" s="19">
        <f>SUM(I99+U99)</f>
        <v>56</v>
      </c>
      <c r="G99" s="19"/>
      <c r="H99" s="19"/>
      <c r="I99" s="19">
        <f t="shared" si="2"/>
        <v>0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>
        <f>V99*1+W99*11+X99*5+Y99*5+Z99*5+AA99*3+AB99*1+AC99*1+AD99*8</f>
        <v>56</v>
      </c>
      <c r="V99" s="19">
        <v>4</v>
      </c>
      <c r="W99" s="19">
        <v>2</v>
      </c>
      <c r="X99" s="19">
        <v>2</v>
      </c>
      <c r="Y99" s="19">
        <v>2</v>
      </c>
      <c r="Z99" s="19">
        <v>2</v>
      </c>
      <c r="AA99" s="19"/>
      <c r="AB99" s="19"/>
      <c r="AC99" s="19"/>
      <c r="AD99" s="17"/>
    </row>
    <row r="100" spans="1:30" ht="12.75">
      <c r="A100" s="14"/>
      <c r="B100" s="15"/>
      <c r="C100" s="15"/>
      <c r="D100" s="16"/>
      <c r="E100" s="19"/>
      <c r="F100" s="19"/>
      <c r="G100" s="19"/>
      <c r="H100" s="19"/>
      <c r="I100" s="19">
        <f t="shared" si="2"/>
        <v>0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7"/>
    </row>
    <row r="101" spans="1:30" ht="12.75">
      <c r="A101" s="27" t="s">
        <v>27</v>
      </c>
      <c r="B101" s="15"/>
      <c r="C101" s="15"/>
      <c r="D101" s="16"/>
      <c r="E101" s="19"/>
      <c r="F101" s="19"/>
      <c r="G101" s="19"/>
      <c r="H101" s="19"/>
      <c r="I101" s="19">
        <f t="shared" si="2"/>
        <v>0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7"/>
    </row>
    <row r="102" spans="1:30" ht="12.75">
      <c r="A102" s="14"/>
      <c r="B102" s="15"/>
      <c r="C102" s="15"/>
      <c r="D102" s="16"/>
      <c r="E102" s="19"/>
      <c r="F102" s="19"/>
      <c r="G102" s="19"/>
      <c r="H102" s="19"/>
      <c r="I102" s="19">
        <f t="shared" si="2"/>
        <v>0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7"/>
    </row>
    <row r="103" spans="1:30" ht="12.75">
      <c r="A103" s="14" t="s">
        <v>76</v>
      </c>
      <c r="B103" s="15"/>
      <c r="C103" s="15"/>
      <c r="D103" s="16"/>
      <c r="E103" s="19"/>
      <c r="F103" s="19"/>
      <c r="G103" s="19"/>
      <c r="H103" s="19"/>
      <c r="I103" s="19">
        <f t="shared" si="2"/>
        <v>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7"/>
    </row>
    <row r="104" spans="1:30" ht="12.75">
      <c r="A104" s="14"/>
      <c r="B104" s="15"/>
      <c r="C104" s="15"/>
      <c r="D104" s="16"/>
      <c r="E104" s="19"/>
      <c r="F104" s="19"/>
      <c r="G104" s="19"/>
      <c r="H104" s="19"/>
      <c r="I104" s="19">
        <f t="shared" si="2"/>
        <v>0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7"/>
    </row>
    <row r="105" spans="1:30" ht="12.75">
      <c r="A105" s="14" t="s">
        <v>71</v>
      </c>
      <c r="B105" s="15"/>
      <c r="C105" s="15"/>
      <c r="D105" s="16"/>
      <c r="E105" s="19"/>
      <c r="F105" s="19">
        <f>SUM(I105+U105)</f>
        <v>78</v>
      </c>
      <c r="G105" s="19"/>
      <c r="H105" s="19"/>
      <c r="I105" s="19">
        <f t="shared" si="2"/>
        <v>78</v>
      </c>
      <c r="J105" s="19">
        <v>4</v>
      </c>
      <c r="K105" s="19">
        <v>2</v>
      </c>
      <c r="L105" s="19">
        <v>2</v>
      </c>
      <c r="M105" s="19">
        <v>2</v>
      </c>
      <c r="N105" s="19">
        <v>4</v>
      </c>
      <c r="O105" s="19">
        <v>4</v>
      </c>
      <c r="P105" s="19">
        <v>4</v>
      </c>
      <c r="Q105" s="19">
        <v>2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7"/>
    </row>
    <row r="106" spans="1:30" ht="12.75">
      <c r="A106" s="14" t="s">
        <v>74</v>
      </c>
      <c r="B106" s="15"/>
      <c r="C106" s="15"/>
      <c r="D106" s="16"/>
      <c r="E106" s="19"/>
      <c r="F106" s="19">
        <f>SUM(I106+U106)</f>
        <v>54</v>
      </c>
      <c r="G106" s="19"/>
      <c r="H106" s="19"/>
      <c r="I106" s="19">
        <f t="shared" si="2"/>
        <v>54</v>
      </c>
      <c r="J106" s="19"/>
      <c r="K106" s="19"/>
      <c r="L106" s="19"/>
      <c r="M106" s="19">
        <v>4</v>
      </c>
      <c r="N106" s="19">
        <v>2</v>
      </c>
      <c r="O106" s="19">
        <v>6</v>
      </c>
      <c r="P106" s="19">
        <v>6</v>
      </c>
      <c r="Q106" s="19">
        <v>6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7"/>
    </row>
    <row r="107" spans="1:30" ht="12.75">
      <c r="A107" s="14" t="s">
        <v>75</v>
      </c>
      <c r="B107" s="15"/>
      <c r="C107" s="15"/>
      <c r="D107" s="16"/>
      <c r="E107" s="19"/>
      <c r="F107" s="19">
        <f>SUM(I107+U107)</f>
        <v>44</v>
      </c>
      <c r="G107" s="19"/>
      <c r="H107" s="19"/>
      <c r="I107" s="19">
        <f t="shared" si="2"/>
        <v>0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f>V107*1+W107*11+X107*5+Y107*5+Z107*5+AA107*3+AB107*1+AC107*1+AD107*8</f>
        <v>44</v>
      </c>
      <c r="V107" s="19">
        <v>2</v>
      </c>
      <c r="W107" s="19">
        <v>2</v>
      </c>
      <c r="X107" s="19">
        <v>2</v>
      </c>
      <c r="Y107" s="19">
        <v>2</v>
      </c>
      <c r="Z107" s="19"/>
      <c r="AA107" s="19"/>
      <c r="AB107" s="19"/>
      <c r="AC107" s="19"/>
      <c r="AD107" s="17"/>
    </row>
    <row r="108" spans="1:30" ht="12.75">
      <c r="A108" s="14"/>
      <c r="B108" s="15"/>
      <c r="C108" s="15"/>
      <c r="D108" s="16"/>
      <c r="E108" s="19"/>
      <c r="F108" s="19"/>
      <c r="G108" s="19"/>
      <c r="H108" s="19"/>
      <c r="I108" s="19">
        <f t="shared" si="2"/>
        <v>0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7"/>
    </row>
    <row r="109" spans="1:30" ht="12.75">
      <c r="A109" s="14"/>
      <c r="B109" s="15"/>
      <c r="C109" s="15"/>
      <c r="D109" s="16"/>
      <c r="E109" s="19"/>
      <c r="F109" s="19"/>
      <c r="G109" s="19"/>
      <c r="H109" s="19"/>
      <c r="I109" s="19">
        <f t="shared" si="2"/>
        <v>0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7"/>
    </row>
    <row r="110" spans="1:30" ht="12.75">
      <c r="A110" s="8" t="s">
        <v>28</v>
      </c>
      <c r="B110" s="9"/>
      <c r="C110" s="9"/>
      <c r="D110" s="10"/>
      <c r="E110" s="19"/>
      <c r="F110" s="19"/>
      <c r="G110" s="19"/>
      <c r="H110" s="19"/>
      <c r="I110" s="19">
        <f t="shared" si="2"/>
        <v>0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7"/>
    </row>
    <row r="111" spans="1:30" ht="12.75">
      <c r="A111" s="8"/>
      <c r="B111" s="9"/>
      <c r="C111" s="9"/>
      <c r="D111" s="10"/>
      <c r="E111" s="19"/>
      <c r="F111" s="19"/>
      <c r="G111" s="19"/>
      <c r="H111" s="19"/>
      <c r="I111" s="19">
        <f t="shared" si="2"/>
        <v>0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7"/>
    </row>
    <row r="112" spans="1:30" ht="12.75">
      <c r="A112" s="14" t="s">
        <v>32</v>
      </c>
      <c r="B112" s="15"/>
      <c r="C112" s="15"/>
      <c r="D112" s="16"/>
      <c r="E112" s="19">
        <v>2</v>
      </c>
      <c r="F112" s="19">
        <f>SUM(I112+U112)</f>
        <v>114</v>
      </c>
      <c r="G112" s="19">
        <v>99</v>
      </c>
      <c r="H112" s="19">
        <v>15</v>
      </c>
      <c r="I112" s="19">
        <f t="shared" si="2"/>
        <v>86</v>
      </c>
      <c r="J112" s="19">
        <v>12</v>
      </c>
      <c r="K112" s="19">
        <v>2</v>
      </c>
      <c r="L112" s="19">
        <v>4</v>
      </c>
      <c r="M112" s="19">
        <v>2</v>
      </c>
      <c r="N112" s="19">
        <v>2</v>
      </c>
      <c r="O112" s="19">
        <v>2</v>
      </c>
      <c r="P112" s="19"/>
      <c r="Q112" s="19"/>
      <c r="R112" s="19"/>
      <c r="S112" s="19"/>
      <c r="T112" s="19"/>
      <c r="U112" s="19">
        <f>V112*1+W112*11+X112*5+Y112*5+Z112*5+AA112*3+AB112*1+AC112*1+AD112*8</f>
        <v>28</v>
      </c>
      <c r="V112" s="19">
        <v>6</v>
      </c>
      <c r="W112" s="19">
        <v>2</v>
      </c>
      <c r="X112" s="19"/>
      <c r="Y112" s="19"/>
      <c r="Z112" s="19"/>
      <c r="AA112" s="19"/>
      <c r="AB112" s="19"/>
      <c r="AC112" s="19"/>
      <c r="AD112" s="17"/>
    </row>
    <row r="113" spans="1:30" ht="12.75">
      <c r="A113" s="14" t="s">
        <v>41</v>
      </c>
      <c r="B113" s="15"/>
      <c r="C113" s="15"/>
      <c r="D113" s="16"/>
      <c r="E113" s="19"/>
      <c r="F113" s="19">
        <f>SUM(I113+U113)</f>
        <v>48</v>
      </c>
      <c r="G113" s="19"/>
      <c r="H113" s="19"/>
      <c r="I113" s="19">
        <f t="shared" si="2"/>
        <v>48</v>
      </c>
      <c r="J113" s="19">
        <v>4</v>
      </c>
      <c r="K113" s="19">
        <v>4</v>
      </c>
      <c r="L113" s="19">
        <v>2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7"/>
    </row>
    <row r="114" spans="1:30" ht="12.75">
      <c r="A114" s="14" t="s">
        <v>30</v>
      </c>
      <c r="B114" s="15"/>
      <c r="C114" s="15"/>
      <c r="D114" s="16"/>
      <c r="E114" s="19"/>
      <c r="F114" s="19">
        <f>SUM(I114+U114)</f>
        <v>48</v>
      </c>
      <c r="G114" s="19"/>
      <c r="H114" s="19"/>
      <c r="I114" s="19">
        <f t="shared" si="2"/>
        <v>0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>
        <f>V114*1+W114*11+X114*5+Y114*5+Z114*5+AA114*3+AB114*1+AC114*1+AD114*8</f>
        <v>48</v>
      </c>
      <c r="V114" s="19">
        <v>6</v>
      </c>
      <c r="W114" s="19">
        <v>2</v>
      </c>
      <c r="X114" s="19">
        <v>2</v>
      </c>
      <c r="Y114" s="19">
        <v>2</v>
      </c>
      <c r="Z114" s="19"/>
      <c r="AA114" s="19"/>
      <c r="AB114" s="19"/>
      <c r="AC114" s="19"/>
      <c r="AD114" s="17"/>
    </row>
    <row r="115" spans="1:30" ht="12.75">
      <c r="A115" s="14"/>
      <c r="B115" s="15"/>
      <c r="C115" s="15"/>
      <c r="D115" s="16"/>
      <c r="E115" s="19"/>
      <c r="F115" s="19"/>
      <c r="G115" s="19"/>
      <c r="H115" s="19"/>
      <c r="I115" s="19">
        <f t="shared" si="2"/>
        <v>0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7"/>
    </row>
    <row r="116" spans="1:30" ht="12.75">
      <c r="A116" s="14" t="s">
        <v>31</v>
      </c>
      <c r="B116" s="15"/>
      <c r="C116" s="15"/>
      <c r="D116" s="16"/>
      <c r="E116" s="19"/>
      <c r="F116" s="19"/>
      <c r="G116" s="19"/>
      <c r="H116" s="19"/>
      <c r="I116" s="19">
        <f t="shared" si="2"/>
        <v>0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7"/>
    </row>
    <row r="117" spans="1:30" ht="12.75">
      <c r="A117" s="14"/>
      <c r="B117" s="15"/>
      <c r="C117" s="15"/>
      <c r="D117" s="16"/>
      <c r="E117" s="19"/>
      <c r="F117" s="19"/>
      <c r="G117" s="19"/>
      <c r="H117" s="19"/>
      <c r="I117" s="19">
        <f t="shared" si="2"/>
        <v>0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7"/>
    </row>
    <row r="118" spans="1:30" ht="12.75">
      <c r="A118" s="14" t="s">
        <v>33</v>
      </c>
      <c r="B118" s="15"/>
      <c r="C118" s="15"/>
      <c r="D118" s="16"/>
      <c r="E118" s="19">
        <v>1.2</v>
      </c>
      <c r="F118" s="19">
        <f>SUM(I118+U118)</f>
        <v>372</v>
      </c>
      <c r="G118" s="19">
        <v>334</v>
      </c>
      <c r="H118" s="19">
        <v>38</v>
      </c>
      <c r="I118" s="19">
        <f t="shared" si="2"/>
        <v>186</v>
      </c>
      <c r="J118" s="19">
        <v>12</v>
      </c>
      <c r="K118" s="19">
        <v>6</v>
      </c>
      <c r="L118" s="19">
        <v>6</v>
      </c>
      <c r="M118" s="19">
        <v>6</v>
      </c>
      <c r="N118" s="19">
        <v>6</v>
      </c>
      <c r="O118" s="19">
        <v>8</v>
      </c>
      <c r="P118" s="19">
        <v>6</v>
      </c>
      <c r="Q118" s="19">
        <v>2</v>
      </c>
      <c r="R118" s="19"/>
      <c r="S118" s="19"/>
      <c r="T118" s="19"/>
      <c r="U118" s="19">
        <f>V118*1+W118*11+X118*5+Y118*5+Z118*5+AA118*3+AB118*1+AC118*1+AD118*8</f>
        <v>186</v>
      </c>
      <c r="V118" s="19">
        <v>12</v>
      </c>
      <c r="W118" s="19">
        <v>6</v>
      </c>
      <c r="X118" s="19">
        <v>6</v>
      </c>
      <c r="Y118" s="19">
        <v>6</v>
      </c>
      <c r="Z118" s="19">
        <v>6</v>
      </c>
      <c r="AA118" s="19">
        <v>6</v>
      </c>
      <c r="AB118" s="19"/>
      <c r="AC118" s="19"/>
      <c r="AD118" s="17"/>
    </row>
    <row r="119" spans="1:30" ht="12.75">
      <c r="A119" s="14"/>
      <c r="B119" s="15"/>
      <c r="C119" s="15"/>
      <c r="D119" s="16"/>
      <c r="E119" s="19"/>
      <c r="F119" s="19"/>
      <c r="G119" s="19"/>
      <c r="H119" s="19"/>
      <c r="I119" s="19">
        <f t="shared" si="2"/>
        <v>0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7"/>
    </row>
    <row r="120" spans="1:30" ht="12.75">
      <c r="A120" s="14" t="s">
        <v>34</v>
      </c>
      <c r="B120" s="15"/>
      <c r="C120" s="15"/>
      <c r="D120" s="16"/>
      <c r="E120" s="19"/>
      <c r="F120" s="19">
        <f>SUM(I120+U120)</f>
        <v>1146</v>
      </c>
      <c r="G120" s="19"/>
      <c r="H120" s="19"/>
      <c r="I120" s="19">
        <f t="shared" si="2"/>
        <v>546</v>
      </c>
      <c r="J120" s="19"/>
      <c r="K120" s="19">
        <v>18</v>
      </c>
      <c r="L120" s="19">
        <v>18</v>
      </c>
      <c r="M120" s="19">
        <v>18</v>
      </c>
      <c r="N120" s="19">
        <v>18</v>
      </c>
      <c r="O120" s="19">
        <v>12</v>
      </c>
      <c r="P120" s="19">
        <v>18</v>
      </c>
      <c r="Q120" s="19">
        <v>24</v>
      </c>
      <c r="R120" s="19"/>
      <c r="S120" s="19"/>
      <c r="T120" s="19"/>
      <c r="U120" s="19">
        <f>V120*1+W120*11+X120*5+Y120*5+Z120*5+AA120*3+AB120*1+AC120*1+AD120*8</f>
        <v>600</v>
      </c>
      <c r="V120" s="19"/>
      <c r="W120" s="19">
        <v>18</v>
      </c>
      <c r="X120" s="19">
        <v>18</v>
      </c>
      <c r="Y120" s="19">
        <v>18</v>
      </c>
      <c r="Z120" s="19">
        <v>24</v>
      </c>
      <c r="AA120" s="19">
        <v>24</v>
      </c>
      <c r="AB120" s="19">
        <v>30</v>
      </c>
      <c r="AC120" s="19"/>
      <c r="AD120" s="17"/>
    </row>
    <row r="121" spans="1:30" ht="12.75">
      <c r="A121" s="14"/>
      <c r="B121" s="15"/>
      <c r="C121" s="15"/>
      <c r="D121" s="16"/>
      <c r="E121" s="19"/>
      <c r="F121" s="19"/>
      <c r="G121" s="19"/>
      <c r="H121" s="19"/>
      <c r="I121" s="19">
        <f t="shared" si="2"/>
        <v>0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7"/>
    </row>
    <row r="122" spans="1:30" ht="12.75">
      <c r="A122" s="14" t="s">
        <v>35</v>
      </c>
      <c r="B122" s="15"/>
      <c r="C122" s="15"/>
      <c r="D122" s="16"/>
      <c r="E122" s="19"/>
      <c r="F122" s="19">
        <f>SUM(I122+U122)</f>
        <v>576</v>
      </c>
      <c r="G122" s="19"/>
      <c r="H122" s="19"/>
      <c r="I122" s="19">
        <f t="shared" si="2"/>
        <v>288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v>36</v>
      </c>
      <c r="T122" s="19"/>
      <c r="U122" s="19">
        <f>V122*1+W122*11+X122*5+Y122*5+Z122*5+AA122*3+AB122*1+AC122*1+AD122*8</f>
        <v>288</v>
      </c>
      <c r="V122" s="19"/>
      <c r="W122" s="19"/>
      <c r="X122" s="19"/>
      <c r="Y122" s="19"/>
      <c r="Z122" s="19"/>
      <c r="AA122" s="19"/>
      <c r="AB122" s="19"/>
      <c r="AC122" s="19"/>
      <c r="AD122" s="17">
        <v>36</v>
      </c>
    </row>
    <row r="123" spans="1:30" ht="12.75">
      <c r="A123" s="14"/>
      <c r="B123" s="15"/>
      <c r="C123" s="15"/>
      <c r="D123" s="16"/>
      <c r="E123" s="19"/>
      <c r="F123" s="19"/>
      <c r="G123" s="19"/>
      <c r="H123" s="19"/>
      <c r="I123" s="19">
        <f t="shared" si="2"/>
        <v>0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7"/>
    </row>
    <row r="124" spans="1:30" ht="12.75">
      <c r="A124" s="27" t="s">
        <v>36</v>
      </c>
      <c r="B124" s="15"/>
      <c r="C124" s="15"/>
      <c r="D124" s="16"/>
      <c r="E124" s="19"/>
      <c r="F124" s="19"/>
      <c r="G124" s="19"/>
      <c r="H124" s="19"/>
      <c r="I124" s="19">
        <f t="shared" si="2"/>
        <v>0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7"/>
    </row>
    <row r="125" spans="1:30" ht="12.75">
      <c r="A125" s="14"/>
      <c r="B125" s="15"/>
      <c r="C125" s="15"/>
      <c r="D125" s="16"/>
      <c r="E125" s="19"/>
      <c r="F125" s="19"/>
      <c r="G125" s="19"/>
      <c r="H125" s="19"/>
      <c r="I125" s="19">
        <f t="shared" si="2"/>
        <v>0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7"/>
    </row>
    <row r="126" spans="1:30" ht="12.75">
      <c r="A126" s="27" t="s">
        <v>37</v>
      </c>
      <c r="B126" s="15"/>
      <c r="C126" s="15"/>
      <c r="D126" s="16"/>
      <c r="E126" s="19"/>
      <c r="F126" s="19">
        <v>48</v>
      </c>
      <c r="G126" s="19"/>
      <c r="H126" s="19"/>
      <c r="I126" s="19">
        <f t="shared" si="2"/>
        <v>0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7"/>
    </row>
    <row r="127" spans="1:30" ht="12.75">
      <c r="A127" s="14"/>
      <c r="B127" s="15"/>
      <c r="C127" s="15"/>
      <c r="D127" s="16"/>
      <c r="E127" s="19"/>
      <c r="F127" s="19"/>
      <c r="G127" s="19"/>
      <c r="H127" s="19"/>
      <c r="I127" s="19">
        <f t="shared" si="2"/>
        <v>0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7"/>
    </row>
    <row r="128" spans="1:30" ht="12.75">
      <c r="A128" s="14" t="s">
        <v>38</v>
      </c>
      <c r="B128" s="15"/>
      <c r="C128" s="15"/>
      <c r="D128" s="16"/>
      <c r="E128" s="19"/>
      <c r="F128" s="19">
        <f>SUM(F90:F127)</f>
        <v>2896</v>
      </c>
      <c r="G128" s="19"/>
      <c r="H128" s="19"/>
      <c r="I128" s="19">
        <f aca="true" t="shared" si="3" ref="I128:P128">SUM(I90:I127)</f>
        <v>1444</v>
      </c>
      <c r="J128" s="19">
        <f t="shared" si="3"/>
        <v>36</v>
      </c>
      <c r="K128" s="19">
        <f t="shared" si="3"/>
        <v>36</v>
      </c>
      <c r="L128" s="19">
        <f t="shared" si="3"/>
        <v>36</v>
      </c>
      <c r="M128" s="19">
        <f t="shared" si="3"/>
        <v>36</v>
      </c>
      <c r="N128" s="19">
        <f t="shared" si="3"/>
        <v>36</v>
      </c>
      <c r="O128" s="19">
        <f t="shared" si="3"/>
        <v>36</v>
      </c>
      <c r="P128" s="19">
        <f t="shared" si="3"/>
        <v>36</v>
      </c>
      <c r="Q128" s="19"/>
      <c r="R128" s="19">
        <f aca="true" t="shared" si="4" ref="R128:AD128">SUM(R90:R127)</f>
        <v>0</v>
      </c>
      <c r="S128" s="19">
        <f t="shared" si="4"/>
        <v>36</v>
      </c>
      <c r="T128" s="19">
        <f t="shared" si="4"/>
        <v>40</v>
      </c>
      <c r="U128" s="19">
        <f t="shared" si="4"/>
        <v>1404</v>
      </c>
      <c r="V128" s="19">
        <f t="shared" si="4"/>
        <v>36</v>
      </c>
      <c r="W128" s="19">
        <f t="shared" si="4"/>
        <v>36</v>
      </c>
      <c r="X128" s="19">
        <f t="shared" si="4"/>
        <v>36</v>
      </c>
      <c r="Y128" s="19">
        <f t="shared" si="4"/>
        <v>36</v>
      </c>
      <c r="Z128" s="19">
        <f t="shared" si="4"/>
        <v>36</v>
      </c>
      <c r="AA128" s="19">
        <f t="shared" si="4"/>
        <v>36</v>
      </c>
      <c r="AB128" s="19">
        <f t="shared" si="4"/>
        <v>36</v>
      </c>
      <c r="AC128" s="19">
        <f t="shared" si="4"/>
        <v>0</v>
      </c>
      <c r="AD128" s="19">
        <f t="shared" si="4"/>
        <v>36</v>
      </c>
    </row>
    <row r="129" spans="1:30" ht="12.75">
      <c r="A129" s="2"/>
      <c r="B129" s="3"/>
      <c r="C129" s="3"/>
      <c r="D129" s="4"/>
      <c r="E129" s="11"/>
      <c r="F129" s="14" t="s">
        <v>10</v>
      </c>
      <c r="G129" s="15"/>
      <c r="H129" s="16"/>
      <c r="I129" s="14"/>
      <c r="J129" s="3"/>
      <c r="K129" s="3"/>
      <c r="L129" s="3"/>
      <c r="M129" s="15" t="s">
        <v>19</v>
      </c>
      <c r="N129" s="15"/>
      <c r="O129" s="15"/>
      <c r="P129" s="15"/>
      <c r="Q129" s="15"/>
      <c r="R129" s="15"/>
      <c r="S129" s="15"/>
      <c r="T129" s="15"/>
      <c r="U129" s="14"/>
      <c r="V129" s="15"/>
      <c r="W129" s="15"/>
      <c r="X129" s="15" t="s">
        <v>18</v>
      </c>
      <c r="Y129" s="3"/>
      <c r="Z129" s="3"/>
      <c r="AA129" s="3"/>
      <c r="AB129" s="3"/>
      <c r="AC129" s="3"/>
      <c r="AD129" s="4"/>
    </row>
    <row r="130" spans="1:30" ht="12.75">
      <c r="A130" s="5" t="s">
        <v>5</v>
      </c>
      <c r="B130" s="6"/>
      <c r="C130" s="6"/>
      <c r="D130" s="7"/>
      <c r="E130" s="12" t="s">
        <v>93</v>
      </c>
      <c r="F130" s="11"/>
      <c r="G130" s="11"/>
      <c r="H130" s="11"/>
      <c r="I130" s="5"/>
      <c r="J130" s="2"/>
      <c r="K130" s="3" t="s">
        <v>13</v>
      </c>
      <c r="L130" s="4"/>
      <c r="M130" s="3"/>
      <c r="N130" s="3" t="s">
        <v>15</v>
      </c>
      <c r="O130" s="3"/>
      <c r="P130" s="3"/>
      <c r="Q130" s="3"/>
      <c r="R130" s="3"/>
      <c r="S130" s="3"/>
      <c r="T130" s="4"/>
      <c r="U130" s="12"/>
      <c r="V130" s="5" t="s">
        <v>12</v>
      </c>
      <c r="W130" s="6"/>
      <c r="X130" s="6"/>
      <c r="Y130" s="2"/>
      <c r="Z130" s="3" t="s">
        <v>15</v>
      </c>
      <c r="AA130" s="3"/>
      <c r="AB130" s="3"/>
      <c r="AC130" s="3"/>
      <c r="AD130" s="4"/>
    </row>
    <row r="131" spans="1:30" ht="12.75">
      <c r="A131" s="5"/>
      <c r="B131" s="6"/>
      <c r="C131" s="6"/>
      <c r="D131" s="7"/>
      <c r="E131" s="12" t="s">
        <v>94</v>
      </c>
      <c r="F131" s="12"/>
      <c r="G131" s="12"/>
      <c r="H131" s="12"/>
      <c r="I131" s="5"/>
      <c r="J131" s="14"/>
      <c r="K131" s="15"/>
      <c r="L131" s="15" t="s">
        <v>16</v>
      </c>
      <c r="M131" s="15"/>
      <c r="N131" s="15"/>
      <c r="O131" s="15"/>
      <c r="P131" s="15"/>
      <c r="Q131" s="15"/>
      <c r="R131" s="15"/>
      <c r="S131" s="15"/>
      <c r="T131" s="16"/>
      <c r="U131" s="6"/>
      <c r="V131" s="14"/>
      <c r="W131" s="15"/>
      <c r="X131" s="15" t="s">
        <v>16</v>
      </c>
      <c r="Y131" s="15"/>
      <c r="Z131" s="15"/>
      <c r="AA131" s="15"/>
      <c r="AB131" s="15"/>
      <c r="AC131" s="15"/>
      <c r="AD131" s="16"/>
    </row>
    <row r="132" spans="1:30" ht="12.75">
      <c r="A132" s="8"/>
      <c r="B132" s="9"/>
      <c r="C132" s="9"/>
      <c r="D132" s="10"/>
      <c r="E132" s="13"/>
      <c r="F132" s="13" t="s">
        <v>7</v>
      </c>
      <c r="G132" s="13" t="s">
        <v>8</v>
      </c>
      <c r="H132" s="13" t="s">
        <v>9</v>
      </c>
      <c r="I132" s="13" t="s">
        <v>11</v>
      </c>
      <c r="J132" s="20">
        <v>1</v>
      </c>
      <c r="K132" s="20">
        <v>6</v>
      </c>
      <c r="L132" s="20">
        <v>10</v>
      </c>
      <c r="M132" s="20">
        <v>5</v>
      </c>
      <c r="N132" s="20">
        <v>6</v>
      </c>
      <c r="O132" s="20">
        <v>1</v>
      </c>
      <c r="P132" s="20">
        <v>2</v>
      </c>
      <c r="Q132" s="20"/>
      <c r="R132" s="20">
        <v>1</v>
      </c>
      <c r="S132" s="20">
        <v>8</v>
      </c>
      <c r="T132" s="20">
        <v>1</v>
      </c>
      <c r="U132" s="20" t="s">
        <v>14</v>
      </c>
      <c r="V132" s="20">
        <v>1</v>
      </c>
      <c r="W132" s="20">
        <v>11</v>
      </c>
      <c r="X132" s="20">
        <v>5</v>
      </c>
      <c r="Y132" s="20">
        <v>5</v>
      </c>
      <c r="Z132" s="20">
        <v>5</v>
      </c>
      <c r="AA132" s="20">
        <v>3</v>
      </c>
      <c r="AB132" s="20">
        <v>1</v>
      </c>
      <c r="AC132" s="20">
        <v>8</v>
      </c>
      <c r="AD132" s="28">
        <v>1</v>
      </c>
    </row>
    <row r="133" spans="1:30" ht="12.75">
      <c r="A133" s="14"/>
      <c r="B133" s="15"/>
      <c r="C133" s="15"/>
      <c r="D133" s="1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7"/>
    </row>
    <row r="134" spans="1:30" ht="12.75">
      <c r="A134" s="27" t="s">
        <v>39</v>
      </c>
      <c r="B134" s="15"/>
      <c r="C134" s="15"/>
      <c r="D134" s="16"/>
      <c r="E134" s="19"/>
      <c r="F134" s="19">
        <f>SUM(F136:F137)</f>
        <v>102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7"/>
    </row>
    <row r="135" spans="1:30" ht="12.75">
      <c r="A135" s="14"/>
      <c r="B135" s="15"/>
      <c r="C135" s="15"/>
      <c r="D135" s="1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7"/>
    </row>
    <row r="136" spans="1:30" ht="12.75">
      <c r="A136" s="14" t="s">
        <v>23</v>
      </c>
      <c r="B136" s="15"/>
      <c r="C136" s="15"/>
      <c r="D136" s="16"/>
      <c r="E136" s="19"/>
      <c r="F136" s="19">
        <f>SUM(I136+U136)</f>
        <v>62</v>
      </c>
      <c r="G136" s="19"/>
      <c r="H136" s="19"/>
      <c r="I136" s="19">
        <v>31</v>
      </c>
      <c r="J136" s="19">
        <v>1</v>
      </c>
      <c r="K136" s="19">
        <v>1</v>
      </c>
      <c r="L136" s="19">
        <v>1</v>
      </c>
      <c r="M136" s="19">
        <v>1</v>
      </c>
      <c r="N136" s="19">
        <v>1</v>
      </c>
      <c r="O136" s="19">
        <v>1</v>
      </c>
      <c r="P136" s="19">
        <v>1</v>
      </c>
      <c r="Q136" s="19"/>
      <c r="R136" s="19">
        <v>1</v>
      </c>
      <c r="S136" s="19"/>
      <c r="T136" s="19"/>
      <c r="U136" s="19">
        <v>31</v>
      </c>
      <c r="V136" s="19">
        <v>1</v>
      </c>
      <c r="W136" s="19">
        <v>1</v>
      </c>
      <c r="X136" s="19">
        <v>1</v>
      </c>
      <c r="Y136" s="19">
        <v>1</v>
      </c>
      <c r="Z136" s="19">
        <v>1</v>
      </c>
      <c r="AA136" s="19">
        <v>1</v>
      </c>
      <c r="AB136" s="19">
        <v>1</v>
      </c>
      <c r="AC136" s="19"/>
      <c r="AD136" s="17"/>
    </row>
    <row r="137" spans="1:30" ht="12.75">
      <c r="A137" s="14" t="s">
        <v>40</v>
      </c>
      <c r="B137" s="15"/>
      <c r="C137" s="15"/>
      <c r="D137" s="16"/>
      <c r="E137" s="19"/>
      <c r="F137" s="19">
        <v>40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7"/>
    </row>
    <row r="138" spans="1:30" ht="12.75">
      <c r="A138" s="14"/>
      <c r="B138" s="15"/>
      <c r="C138" s="15"/>
      <c r="D138" s="16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7"/>
    </row>
    <row r="139" spans="1:30" ht="12.75">
      <c r="A139" s="27" t="s">
        <v>77</v>
      </c>
      <c r="B139" s="15"/>
      <c r="C139" s="15"/>
      <c r="D139" s="16"/>
      <c r="E139" s="19"/>
      <c r="F139" s="19">
        <f>SUM(F128+F134)</f>
        <v>2998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7"/>
    </row>
    <row r="140" spans="1:3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3" spans="4:14" ht="12.75">
      <c r="D143" s="1" t="s">
        <v>61</v>
      </c>
      <c r="J143" s="18"/>
      <c r="K143" s="18" t="s">
        <v>87</v>
      </c>
      <c r="L143" s="18"/>
      <c r="M143" s="18"/>
      <c r="N143" s="18"/>
    </row>
    <row r="144" spans="4:14" ht="12.75">
      <c r="D144" s="1"/>
      <c r="K144" s="18"/>
      <c r="L144" s="18"/>
      <c r="M144" s="18"/>
      <c r="N144" s="18"/>
    </row>
    <row r="145" spans="4:14" ht="12.75">
      <c r="D145" s="1"/>
      <c r="K145" s="18"/>
      <c r="L145" s="18"/>
      <c r="M145" s="18"/>
      <c r="N145" s="18"/>
    </row>
    <row r="146" spans="11:14" ht="12.75">
      <c r="K146" s="18"/>
      <c r="L146" s="18"/>
      <c r="M146" s="18"/>
      <c r="N146" s="18"/>
    </row>
    <row r="147" spans="4:14" ht="12.75">
      <c r="D147" s="1" t="s">
        <v>62</v>
      </c>
      <c r="K147" s="18" t="s">
        <v>88</v>
      </c>
      <c r="L147" s="18"/>
      <c r="M147" s="18"/>
      <c r="N147" s="18"/>
    </row>
    <row r="148" spans="11:14" ht="12.75">
      <c r="K148" s="18"/>
      <c r="L148" s="18"/>
      <c r="M148" s="18"/>
      <c r="N148" s="18"/>
    </row>
    <row r="149" spans="11:14" ht="12.75">
      <c r="K149" s="18"/>
      <c r="L149" s="18"/>
      <c r="M149" s="18"/>
      <c r="N149" s="18"/>
    </row>
    <row r="150" spans="11:14" ht="12.75">
      <c r="K150" s="18"/>
      <c r="L150" s="18"/>
      <c r="M150" s="18"/>
      <c r="N150" s="18"/>
    </row>
    <row r="151" spans="4:14" ht="12.75">
      <c r="D151" s="18" t="s">
        <v>86</v>
      </c>
      <c r="K151" s="18" t="s">
        <v>97</v>
      </c>
      <c r="L151" s="18"/>
      <c r="M151" s="18"/>
      <c r="N151" s="18"/>
    </row>
  </sheetData>
  <sheetProtection/>
  <printOptions/>
  <pageMargins left="0.33" right="0.26" top="0.26" bottom="0.33" header="0.2" footer="0.25"/>
  <pageSetup horizontalDpi="240" verticalDpi="24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1</cp:lastModifiedBy>
  <cp:lastPrinted>2004-12-31T21:24:45Z</cp:lastPrinted>
  <dcterms:created xsi:type="dcterms:W3CDTF">2004-06-20T11:31:46Z</dcterms:created>
  <dcterms:modified xsi:type="dcterms:W3CDTF">2014-09-25T13:57:11Z</dcterms:modified>
  <cp:category/>
  <cp:version/>
  <cp:contentType/>
  <cp:contentStatus/>
</cp:coreProperties>
</file>